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D:\Projekti UOIG-Studio2m\2023\STUDIO2M\15_23_OPĆINA POVLJANA nogostup\05-IZVEDBENI PROJEKT\REVIZIJA_0\CD PROJEKTA\"/>
    </mc:Choice>
  </mc:AlternateContent>
  <xr:revisionPtr revIDLastSave="0" documentId="13_ncr:1_{10C618F8-3D0C-4498-84E5-FBEB3E9B4CA0}" xr6:coauthVersionLast="47" xr6:coauthVersionMax="47" xr10:uidLastSave="{00000000-0000-0000-0000-000000000000}"/>
  <bookViews>
    <workbookView xWindow="8540" yWindow="188" windowWidth="23591" windowHeight="17029" activeTab="2" xr2:uid="{00000000-000D-0000-FFFF-FFFF00000000}"/>
  </bookViews>
  <sheets>
    <sheet name="NASLOV" sheetId="8" r:id="rId1"/>
    <sheet name="OPĆE NAPOMENE" sheetId="9" r:id="rId2"/>
    <sheet name="A) PROMETNICA" sheetId="1" r:id="rId3"/>
  </sheets>
  <definedNames>
    <definedName name="_xlnm.Print_Area" localSheetId="2">'A) PROMETNICA'!$A$1:$F$150</definedName>
    <definedName name="_xlnm.Print_Area" localSheetId="0">NASLOV!$A$1:$I$44</definedName>
    <definedName name="_xlnm.Print_Area" localSheetId="1">'OPĆE NAPOMENE'!$A$1:$A$34</definedName>
    <definedName name="_xlnm.Print_Titles" localSheetId="2">'A) PROMETNICA'!$1:$2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9" i="1" l="1"/>
  <c r="F35" i="1"/>
  <c r="F96" i="1" l="1"/>
  <c r="F9" i="1"/>
  <c r="F107" i="1" l="1"/>
  <c r="F110" i="1" l="1"/>
  <c r="F19" i="1" l="1"/>
  <c r="F15" i="1"/>
  <c r="F14" i="1"/>
  <c r="F100" i="1" l="1"/>
  <c r="F22" i="1" l="1"/>
  <c r="F117" i="1" l="1"/>
  <c r="F120" i="1" l="1"/>
  <c r="F114" i="1"/>
  <c r="F111" i="1"/>
  <c r="F93" i="1"/>
  <c r="F86" i="1"/>
  <c r="F83" i="1"/>
  <c r="F76" i="1"/>
  <c r="F69" i="1"/>
  <c r="F66" i="1"/>
  <c r="F54" i="1"/>
  <c r="F51" i="1"/>
  <c r="F48" i="1"/>
  <c r="F45" i="1"/>
  <c r="F42" i="1"/>
  <c r="F28" i="1"/>
  <c r="F25" i="1"/>
  <c r="F18" i="1"/>
  <c r="F11" i="1"/>
  <c r="F10" i="1"/>
  <c r="F6" i="1"/>
  <c r="F61" i="1" l="1"/>
  <c r="F37" i="1"/>
  <c r="F126" i="1"/>
  <c r="F122" i="1"/>
  <c r="F132" i="1" s="1"/>
  <c r="F78" i="1"/>
  <c r="F129" i="1" s="1"/>
  <c r="F102" i="1"/>
  <c r="F131" i="1" s="1"/>
  <c r="F71" i="1"/>
  <c r="F128" i="1" s="1"/>
  <c r="F127" i="1"/>
  <c r="F88" i="1"/>
  <c r="F130" i="1" s="1"/>
  <c r="F134" i="1" l="1"/>
  <c r="F141" i="1" s="1"/>
  <c r="F142" i="1" s="1"/>
  <c r="F144" i="1" s="1"/>
  <c r="F136" i="1" l="1"/>
  <c r="F137" i="1" s="1"/>
</calcChain>
</file>

<file path=xl/sharedStrings.xml><?xml version="1.0" encoding="utf-8"?>
<sst xmlns="http://schemas.openxmlformats.org/spreadsheetml/2006/main" count="205" uniqueCount="165">
  <si>
    <t>dim.</t>
  </si>
  <si>
    <t>količina</t>
  </si>
  <si>
    <t>jedinična
cijena</t>
  </si>
  <si>
    <t>ukupna
cijena</t>
  </si>
  <si>
    <t>PRIPREMNI RADOVI</t>
  </si>
  <si>
    <t>1.1.</t>
  </si>
  <si>
    <t>komplet</t>
  </si>
  <si>
    <t>1.2.</t>
  </si>
  <si>
    <r>
      <t xml:space="preserve">Iskolčenje i održavanje trase. </t>
    </r>
    <r>
      <rPr>
        <sz val="10"/>
        <rFont val="Calibri"/>
        <family val="2"/>
        <charset val="238"/>
      </rPr>
      <t>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i objekata za cijelo vrijeme građenja. Mjeri se i plaća po kilometru trase, priključnih cesta i objekata.
Sve u skladu s točkom 1-02. OTU-a.</t>
    </r>
  </si>
  <si>
    <t>Obračun po km trase</t>
  </si>
  <si>
    <t>km</t>
  </si>
  <si>
    <t>1.3.</t>
  </si>
  <si>
    <t>Vodovod</t>
  </si>
  <si>
    <t xml:space="preserve">Elektrokabeli </t>
  </si>
  <si>
    <t>DTK mreža</t>
  </si>
  <si>
    <t>1.4.</t>
  </si>
  <si>
    <t>Obračun po m2</t>
  </si>
  <si>
    <t>m2</t>
  </si>
  <si>
    <t>kom</t>
  </si>
  <si>
    <t>1.7.</t>
  </si>
  <si>
    <t>Obračun po m1</t>
  </si>
  <si>
    <t>m1</t>
  </si>
  <si>
    <t>1.8.</t>
  </si>
  <si>
    <r>
      <t xml:space="preserve">Razbijanje, uklanjanje, utovar i odvoz postojećih konstrukcija. </t>
    </r>
    <r>
      <rPr>
        <sz val="10"/>
        <rFont val="Calibri"/>
        <family val="2"/>
        <charset val="238"/>
      </rPr>
      <t>U cijeni je razbijanje asfaltne kolničke konstrukcije,</t>
    </r>
    <r>
      <rPr>
        <b/>
        <sz val="10"/>
        <rFont val="Calibri"/>
        <family val="2"/>
        <charset val="238"/>
      </rPr>
      <t xml:space="preserve"> </t>
    </r>
    <r>
      <rPr>
        <sz val="10"/>
        <rFont val="Calibri"/>
        <family val="2"/>
        <charset val="238"/>
      </rPr>
      <t>rubnjaka i  betonskih kolnika. Stavka obuhvaća strojno razbijanje postojeće asfaltne kolničke konstrukcije, rubnjaka i betonskih kolnika, utovar u transportno sredstvo i prijevoz na deponiju koju osigurava izvođač radova. Građevinski otpad deponirati u skladu sa Pravilnikom o građevnom otpadu i otpadu koji sadrži azbest (NN br.69/16).</t>
    </r>
  </si>
  <si>
    <t>Postojeća kolnička konstrukcija (asfalt d=10 cm) na cesti</t>
  </si>
  <si>
    <r>
      <t xml:space="preserve">Izrada projekta privremene regulacije prometa. </t>
    </r>
    <r>
      <rPr>
        <sz val="10"/>
        <rFont val="Calibri"/>
        <family val="2"/>
        <charset val="238"/>
      </rPr>
      <t>Za nesmetano odvijanje prometa potrebno je prije početka radova izraditi projekt privremene regulacije prometa. Na taj je projekt potrebno ishoditi suglasnost nadležnih institucija. Obračunava se po kompletu cjelokupnog rješenja za sve eventualne faze izvođenja.</t>
    </r>
  </si>
  <si>
    <t>Obračun po kompletu</t>
  </si>
  <si>
    <r>
      <rPr>
        <b/>
        <sz val="10"/>
        <rFont val="Calibri"/>
        <family val="2"/>
        <charset val="238"/>
      </rPr>
      <t>Dobava i postavljanje znakova i opreme privremene regulacije prometa.</t>
    </r>
    <r>
      <rPr>
        <i/>
        <sz val="10"/>
        <rFont val="Calibri"/>
        <family val="2"/>
        <charset val="238"/>
      </rPr>
      <t xml:space="preserve"> </t>
    </r>
    <r>
      <rPr>
        <sz val="10"/>
        <rFont val="Calibri"/>
        <family val="2"/>
        <charset val="238"/>
      </rPr>
      <t>Za nesmetano odvijanje prometa potrebno je prije početka radova postaviti znakove privremene regulacije prometa, u skladu sa projektom privremene regulacije prometa. Obračunava se po kompletu cjelokupnog rješenja za sve eventualne faze izvođenja.</t>
    </r>
  </si>
  <si>
    <t>ZEMLJANI RADOVI</t>
  </si>
  <si>
    <t>2.1.</t>
  </si>
  <si>
    <t>Obračun po m3</t>
  </si>
  <si>
    <t>m3</t>
  </si>
  <si>
    <t>2.2.</t>
  </si>
  <si>
    <t>2.5.</t>
  </si>
  <si>
    <r>
      <t xml:space="preserve">Ručni iskop tla </t>
    </r>
    <r>
      <rPr>
        <sz val="10"/>
        <rFont val="Calibri"/>
        <family val="2"/>
        <charset val="238"/>
      </rPr>
      <t>oko postojećih instalacija prema odredbama projekta s odlaganjem uz rov. U cijenu je uključen ručni iskop, strojni utovar u transportno vozilo, prijevoz na deponiju udaljenosti veće od 5 km koju osigurava izvođač radova, priprema privremenih prometnica s održavanjem istih za cijelo vrijeme korištenja, te sanacija okoliša nakon dovršenja radova. Obračun se vrši po m3 stvarno izvršenog iskopa tla. Sve u skladu s točkom 2-02. OTU-a. Višak materijala zbrinuti u skladu sa Pravilnikom o gospodarenju građevinskim otpadom (N.N. br. 38/08)</t>
    </r>
  </si>
  <si>
    <r>
      <t>Uređenje temeljnog tla</t>
    </r>
    <r>
      <rPr>
        <sz val="10"/>
        <rFont val="Calibri"/>
        <family val="2"/>
        <charset val="238"/>
      </rPr>
      <t xml:space="preserve"> mehaničkim zbijanjem. U cijenu je uključeno prethodno čišćenje te planiranje i rad potreban za postizanje optimalne vlažnosti vezanih tala, vlaženjem ili rahljenjem i sušenjem. 
Sve u skladu sa točkom 2-08.1 OTU-a.
</t>
    </r>
  </si>
  <si>
    <r>
      <t>Planiranje i valjanje posteljice prometnice</t>
    </r>
    <r>
      <rPr>
        <sz val="10"/>
        <rFont val="Calibri"/>
        <family val="2"/>
        <charset val="238"/>
      </rPr>
      <t xml:space="preserve"> mehaničkim zbijanjem. U cijenu je uključeno prethodno čišćenje te planiranje i rad potreban za postizanje optimalne vlažnosti vezanih tala, vlaženjem ili rahljenjem i sušenjem. Modul stišljivosti mjeren kružnom pločom </t>
    </r>
    <r>
      <rPr>
        <sz val="10"/>
        <rFont val="Symbol"/>
        <family val="1"/>
        <charset val="2"/>
      </rPr>
      <t>f</t>
    </r>
    <r>
      <rPr>
        <sz val="10"/>
        <rFont val="Calibri"/>
        <family val="2"/>
        <charset val="238"/>
      </rPr>
      <t>30 cm iznosi &gt;40 MN/m2. Sve u skladu s točkom 2-10. OTU-a.</t>
    </r>
  </si>
  <si>
    <t>BETONSKI RADOVI</t>
  </si>
  <si>
    <t>3.1.</t>
  </si>
  <si>
    <r>
      <t xml:space="preserve">Izrada rubnjaka </t>
    </r>
    <r>
      <rPr>
        <sz val="10"/>
        <rFont val="Calibri"/>
        <family val="2"/>
        <charset val="238"/>
      </rPr>
      <t>od predgotovljenih elemenata tipskog poprečnog presjeka 15/25 cm  iz betona klase C40/45 na betonskoj podlozi iz betona C12/15, prema detaljima iz projekta. Obračun je po m1 izvedenog rubnjaka, a u cijenu je uključena izvedba tamponske podloge (širine 50 cm i debljine 15 cm), temelja od podložnog betona također debljine 15 cm, nabava predgotovljenih elemenata i betona, privremeno uskladištenje  i razvoz, svi prijevozi i prijenosi, priprema i ugradnja obloge sa obje strane rubnjaka u skladu sa projektom, rad na ugradnji s obradom sljubnica, njege betona te sav pomoćni rad i materijali. Sve u skladu s točkom 3-04.7. OTU-a.</t>
    </r>
  </si>
  <si>
    <t>3.2.</t>
  </si>
  <si>
    <r>
      <t xml:space="preserve">Izrada rubnjaka </t>
    </r>
    <r>
      <rPr>
        <sz val="10"/>
        <rFont val="Calibri"/>
        <family val="2"/>
        <charset val="238"/>
      </rPr>
      <t>od predgotovljenih elemenata tipskog poprečnog presjeka 8/25 cm (odnosno prema nacrtima)  iz betona klase C40/45 na betonskoj podlozi iz betona C12/15, prema detaljima iz projekta. Obračun je po m1 izvedenog rubnjaka, a u cijenu je uključena izvedba podloge i temelja, nabava predgotovljenih elemenata i betona, privremeno uskladištenje  i razvoze, svi prijevozi i prijenosi, priprema obloge, rad na ugradnji s obradom sljubnica, njege betona te sav pomoćni rad i materijali.
Sve u skladu s točkom 3-04.7. OTU-a.</t>
    </r>
  </si>
  <si>
    <t>NOSIVI SLOJEVI KOLNIČKE KONSTRUKCIJE</t>
  </si>
  <si>
    <t>4.1.</t>
  </si>
  <si>
    <t>ASFALTNI KOLNIČKI ZASTOR</t>
  </si>
  <si>
    <t>5.1.</t>
  </si>
  <si>
    <t>ZAVRŠNI RADOVI</t>
  </si>
  <si>
    <t>7.2.</t>
  </si>
  <si>
    <t>OPREMA CESTE</t>
  </si>
  <si>
    <t>7.1.</t>
  </si>
  <si>
    <t>7.4.</t>
  </si>
  <si>
    <r>
      <t xml:space="preserve">Crta za zaustavljanje. </t>
    </r>
    <r>
      <rPr>
        <sz val="10"/>
        <rFont val="Calibri"/>
        <family val="2"/>
        <charset val="238"/>
      </rPr>
      <t xml:space="preserve"> (HRN U.S4.225), debljine 0.5m - prema projektu.</t>
    </r>
  </si>
  <si>
    <r>
      <t xml:space="preserve">Oznaka na kolniku H63, </t>
    </r>
    <r>
      <rPr>
        <sz val="10"/>
        <rFont val="Calibri"/>
        <family val="2"/>
        <charset val="238"/>
      </rPr>
      <t xml:space="preserve"> STOP</t>
    </r>
  </si>
  <si>
    <r>
      <t>Strojni površinski iskop humusa</t>
    </r>
    <r>
      <rPr>
        <sz val="10"/>
        <rFont val="Calibri"/>
        <family val="2"/>
        <charset val="238"/>
      </rPr>
      <t xml:space="preserve"> u debljini prema projektu ili iznimno stvarne debljine prema uputama nadzornog inženjera. U cijenu je uključen transport materijala (guranje ili utovarom u transportno vozilo i prijevoz), razastiranje i planiranje iskopanog humusa na stalnom odlagalištu (deponiji). Odlagalište osigurava izvođač radova, udaljenost veća od 5 km. Obračun se vrši po m3 iskopanog i deponiranog humusa. Materijal zbrinuti u skladu sa Građevinski otpad deponirati u skladu sa  Pravilnikom o građevnom otpadu i otpadu koji sadrži azbest (NN br.69/16). Sve u skladu s točkom 2-01. OTU-a.</t>
    </r>
  </si>
  <si>
    <r>
      <t xml:space="preserve">Strojni široki iskop za prometnicu </t>
    </r>
    <r>
      <rPr>
        <sz val="10"/>
        <rFont val="Calibri"/>
        <family val="2"/>
        <charset val="238"/>
      </rPr>
      <t>bez obzira na kategoriju tla prema odredbama projekta s utovarom u prijevozno sredstvo i transportom na mjesto deponiranja. U cijenu je uključen iskop, utovar u transportno vozilo, prijevoz materijala na trajnu deponiju udaljenosti veće od 5 km koju osigurava izvođač radova, priprema privremenih prometnica s održavanjem istih za cijelo vrijeme korištenja, te sanacija okoliša nakon dovršenja radova. Obračun se vrši po m3 stvarno izvršenog iskopa tla u sraslom stanju, bez obzira na kategoriju. Izvođač radova je dužan obići trasu ceste i upoznati se sa stanjem na terenu prije davanja ponude. Materijal zbrinuti u skladu sa Pravilnikom o građevnom otpadu i otpadu koji sadrži azbest (NN br.69/16).
Sve u skladu s točkom 2-02. OTU-a.</t>
    </r>
  </si>
  <si>
    <t>2.3.</t>
  </si>
  <si>
    <t>2.4.</t>
  </si>
  <si>
    <r>
      <t xml:space="preserve">Izrada habajućeg sloja na nogostupu </t>
    </r>
    <r>
      <rPr>
        <sz val="10"/>
        <rFont val="Calibri"/>
        <family val="2"/>
        <charset val="238"/>
      </rPr>
      <t>AC 8 surf, BIT 50/70, AG4 M4, debljine 4,0 cm u zbijenom stanju.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r>
  </si>
  <si>
    <t>6.2.</t>
  </si>
  <si>
    <t>7.3.</t>
  </si>
  <si>
    <r>
      <t>Poprečne oznake na kolniku.</t>
    </r>
    <r>
      <rPr>
        <sz val="10"/>
        <rFont val="Calibri"/>
        <family val="2"/>
        <charset val="238"/>
      </rPr>
      <t xml:space="preserve"> Izrada poprečnih oznaka na kolniku prema projektu prometne opreme i signalizacije, a u skladu s Pravilnikom o prometnim znakovima, opremi i signalizaciji na cestama (NN br.33/2005.)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m1 izrađenih oznaka.</t>
    </r>
  </si>
  <si>
    <r>
      <t>Pješački prijelaz</t>
    </r>
    <r>
      <rPr>
        <sz val="10"/>
        <rFont val="Calibri"/>
        <family val="2"/>
        <charset val="238"/>
      </rPr>
      <t xml:space="preserve"> prema projektu i u skladu s HRN U.S4.227. U cijenu je uključeno čiščenje kolnika neposredno prije izrade oznaka, predmarkiranja, nabava i prijevoz materijala (boja, razrjeđivač, reflektirajuće kuglice), predhodna dopuštenja i atesti te tekuća kontrola kvalitete, sav rad, pribor i oprema za izradu oznaka. Obračun je po m2</t>
    </r>
    <r>
      <rPr>
        <vertAlign val="superscript"/>
        <sz val="10"/>
        <rFont val="Calibri"/>
        <family val="2"/>
        <charset val="238"/>
      </rPr>
      <t xml:space="preserve"> </t>
    </r>
    <r>
      <rPr>
        <sz val="10"/>
        <rFont val="Calibri"/>
        <family val="2"/>
        <charset val="238"/>
      </rPr>
      <t>ukupne bruto površine oznake.</t>
    </r>
  </si>
  <si>
    <t>OPIS STAVKE</t>
  </si>
  <si>
    <t>RB</t>
  </si>
  <si>
    <r>
      <t xml:space="preserve">Elaborat izvedenog stanja trase i objekata ceste </t>
    </r>
    <r>
      <rPr>
        <sz val="10"/>
        <rFont val="Calibri"/>
        <family val="2"/>
        <charset val="238"/>
      </rPr>
      <t xml:space="preserve">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kilometru trase, priključnih cesta i objekata.
Sve u skladu s točkom 1-02.6. OTU-a.</t>
    </r>
  </si>
  <si>
    <t>REKAPITULACIJA - PROMETNICA:</t>
  </si>
  <si>
    <t>PROMETNICA</t>
  </si>
  <si>
    <t>INVESTITOR:</t>
  </si>
  <si>
    <t>PREDMET:</t>
  </si>
  <si>
    <t>VRSTA PROJEKTA:</t>
  </si>
  <si>
    <t>SADRŽAJ:</t>
  </si>
  <si>
    <t>OPĆE NAPOMENE</t>
  </si>
  <si>
    <t>PDV (25%)</t>
  </si>
  <si>
    <t>SVEUKUPNO SA PDV-OM:</t>
  </si>
  <si>
    <t>Izvođač je dužan o svom trošku osigurati gradilište i građevinu od štetnog utjecaja vremenskih nepogoda. Zimi je potrebno građevinu posve osigurati od mraza, tako da ne dođe do smrzavanja izvedenih dijelova te na taj način do oštećenja.</t>
  </si>
  <si>
    <t>Izvođač je dužan izraditi pomoćna sredstva za rad kao što su skele, oplate, ograde, skladišta, dizalice, dobaviti i postaviti strojeve, alat i ostali potreban pribor te poduzeti sve mjere sigurnosti potrebne da ne dođe do nikakvih smetnji i opasnosti po život i zdravlje prolaznika  te  zaposlenih  radnika  i  osoblja (osigurati promet pješaka i vozila postavljanjem pješačkih i kolnih prijelaza preko rova i dr.).</t>
  </si>
  <si>
    <t>Čuvanje građevine, gradilišta, svih postrojenja, alata i materijala, kako svoga tako i svojih kooperanata, pada u dužnost i na teret izvođača. Svaka šteta koja bi bila prouzročena prolazniku ili susjednoj građevini, uslijed kopanja, miniranja, postavljanja skela,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</si>
  <si>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</si>
  <si>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t>
  </si>
  <si>
    <t xml:space="preserve">Izvođač u potpunosti odgovara za ispravnost izvršene isporuke i jedini je odgovoran za eventualno loše izvedeni rad i loš kvalitet isporučenih materijala, opreme ili proizvoda.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</si>
  <si>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</si>
  <si>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</si>
  <si>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</si>
  <si>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</si>
  <si>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</si>
  <si>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</si>
  <si>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</si>
  <si>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Jedinične cijene u svim stavkama ovog troškovnika obuhvaćaju sav rad, materijal, režiju i zaradu izvođača, odnosno sadrže sve elemente propisane za strukturu prodajne cijene građevinskih  usluga.</t>
  </si>
  <si>
    <t>Pod jediničnom cijenom materijala podrazumijeva se cijena samog  materijala, njegova eventualna prerada, svi transporti, utovari, istovari kao i uskladištenje dotičnog materijala kako bi ostao kvalitetan do trenutka ugradnje, kao i ispitivanje kvalitete i sve drugo u vezi s materijalom (atesti i sl.).</t>
  </si>
  <si>
    <t>Sav rad prema opisu u troškovniku na ugradnji, prenosima i prevozima koji nisu uračunati kod cijene materijala.</t>
  </si>
  <si>
    <t>Na svu radnu snagu dodaje se faktor u koji pored ostalog treba uračunati i održavanje gradilišta, postavljanje svih pomičnih objekata na gradilištu kao i demontaža istih.</t>
  </si>
  <si>
    <t>U pogledu izmjera držati se točno uputstava iz prosječnih normi u građevinarstvu, tj. u pogledu dodavanja i odbijanja za kvadraturu i sl. Za cjevovod uzet će se stvarne mjere bez armature i fazonskih komada - prema uzdužnom profilu.</t>
  </si>
  <si>
    <t>Ukoliko je ugovorenim rokom obuhvaćen zimski rad, eventualne nadoplate za rad pri niskim temperaturama i otežanim okolnostima za vrijeme zime neće se posebno priznavati kao ni zaštita objekta od eventualnih nepogoda, već izvođač treba na vrijeme poduzeti mjere i osiguranje objekta.</t>
  </si>
  <si>
    <t>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t>
  </si>
  <si>
    <t>Uređenje gradilišta po završetku radova kao i zemljišta za deponije, prilazne puteve i pomoćne zgrade, uključeno je u jediničnu cijenu i neće se posebno naplaćivati.</t>
  </si>
  <si>
    <t>Za sve učinjene štete i smetnje odgovoran je izvođač radova i on snosi moralnu odgovornost bez prava nadoknade troškova od investitora. I ovaj vid troškova treba ukalkulirati u jediničnu cijenu m3 iskopa.</t>
  </si>
  <si>
    <t>Prekopi mimo projektom predviđenih neće se priznavati izvođaču. Iskopani materijal koji će se upotrijebiti, deponirati tako da ne smeta gradnji i iskopu rova cjevovoda.</t>
  </si>
  <si>
    <t>Izrada elaborata izvedenog stanja i objekata predaje se investitoru u cjelovitom kartiranom (6 primjeraka) i digitalnom obliku od kojih će investitoru predati 6 kartirana i digitalni. Elaborat mora biti izrađen u apsolutnim (x, y, z) koordinatama i ovjeren od nadležnog katastarskog ureda.</t>
  </si>
  <si>
    <t xml:space="preserve">Na dijelovima trase na kojima nema druge mogućnosti, potrebno je izvesti duž trase cjevovoda pristupni put kojim će biti omogućeno dopremanje potrebne mehanizacije i materijala za izvedbu svih radova. Izvedbu puta prilagoditi potrebama radova koji će se obavljati na trasi, bez neke naročite obrade. </t>
  </si>
  <si>
    <t>Put izvesti planiranjem i eventualnim zasipavanjem neravnina, u skladu s potrebama opreme koja će biti upotrjebljena, a sve prema nahođenju izvođača.</t>
  </si>
  <si>
    <t>Postojeći okolni putevi koji će se koristiti za dopremu materijala i opreme trebaju se nakon dovršetka radova dovesti u prvobitno stanje.</t>
  </si>
  <si>
    <t>Kod oplate su uključena podupiranja, uklještenja te postava i skidanje. U cijenu ulazi i kvašenje prije betoniranja kao i premazivanje kalupa. Po završetku betoniranja sva se oplata nakon određenog vremena mora očistiti i sortirati.</t>
  </si>
  <si>
    <t xml:space="preserve">Betone i mortove treba miješati u razredima tlačne čvrstoće, prema propisima HRN za beton, odnosno za mortove kako je to dano u stavci troškovnika. Sav beton u principu potrebno je strojno miješati. Ručno miješanje dozvoljeno je samo za vrlo male količine nekonstruktivnih dijelova na građevini. </t>
  </si>
  <si>
    <t>Skele moraju na vrijeme biti postavljene kako ne bi došlo do zastoja u radu. Pod pojmom skele podrazumijevaju se i prilazi skeli te ograda. Kod zemljanih radova u jediničnu cijenu ulaze razupore te mostovi za prebacivanje iskopa kod eventualnih iskopa na većim dubinama. Ujedno su tu uključeni i prilazi te mostovi za betoniranje konstrukcija i slično.</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</si>
  <si>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</si>
  <si>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</si>
  <si>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</si>
  <si>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</si>
  <si>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Uklanjanje, deponiranje i ponovno postavljanje prometnih znakova, reklamnih ploča i druge opreme.</t>
  </si>
  <si>
    <t>Obračun po komadu</t>
  </si>
  <si>
    <t>GRAĐEVINSKI PROJEKT</t>
  </si>
  <si>
    <t>U stavku je uključen sav potreban materijal i rad.</t>
  </si>
  <si>
    <t>kom.</t>
  </si>
  <si>
    <t>Obračun se vrši po komadu niveliranog poklopca.</t>
  </si>
  <si>
    <t>6.1.</t>
  </si>
  <si>
    <t>asfaltne površine</t>
  </si>
  <si>
    <t>betonske površine</t>
  </si>
  <si>
    <t>Postojeća betonska konstrukcija (beton d=10 cm) na cesti</t>
  </si>
  <si>
    <t>1.5.</t>
  </si>
  <si>
    <t>1.6.</t>
  </si>
  <si>
    <r>
      <t>Izrada habajućeg sloja</t>
    </r>
    <r>
      <rPr>
        <sz val="10"/>
        <rFont val="Calibri"/>
        <family val="2"/>
        <charset val="238"/>
      </rPr>
      <t xml:space="preserve"> AC 16 surf, BIT 50/70, AG4 M4, debljine 6,0 cm u zbijenom stanju.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r>
  </si>
  <si>
    <r>
      <t>Kratka isprekidana crta</t>
    </r>
    <r>
      <rPr>
        <sz val="10"/>
        <rFont val="Calibri"/>
        <family val="2"/>
        <charset val="238"/>
      </rPr>
      <t>, rubna crta, puno 1 m prazno 1 m, debljine</t>
    </r>
    <r>
      <rPr>
        <sz val="10"/>
        <color rgb="FFFF0000"/>
        <rFont val="Calibri"/>
        <family val="2"/>
        <charset val="238"/>
      </rPr>
      <t xml:space="preserve"> </t>
    </r>
    <r>
      <rPr>
        <sz val="10"/>
        <rFont val="Calibri"/>
        <family val="2"/>
        <charset val="238"/>
      </rPr>
      <t>12</t>
    </r>
    <r>
      <rPr>
        <sz val="10"/>
        <color rgb="FFFF0000"/>
        <rFont val="Calibri"/>
        <family val="2"/>
        <charset val="238"/>
      </rPr>
      <t xml:space="preserve"> </t>
    </r>
    <r>
      <rPr>
        <sz val="10"/>
        <rFont val="Calibri"/>
        <family val="2"/>
        <charset val="238"/>
      </rPr>
      <t>cm.</t>
    </r>
  </si>
  <si>
    <r>
      <t>Uzdužne oznake.</t>
    </r>
    <r>
      <rPr>
        <sz val="10"/>
        <rFont val="Calibri"/>
        <family val="2"/>
        <charset val="238"/>
      </rPr>
      <t xml:space="preserve"> Izrada uzdužnih oznaka na kolniku, vrste veličine i boje prema projektu prometne opreme i signalizacije, u skladu s Pravilnikom o prometnim znakovima, opremi i signalizaciji na cestama (NN 33/2005.) i HRN EN 1436, HRN EN 1871, HRN EN 1461-1 i 2, HRN U.S4.221, HRN U.S4.222, HRN U.S4.223.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m1 izrađenih oznaka.</t>
    </r>
  </si>
  <si>
    <r>
      <t>Prometni znakovi obavijesti (C).</t>
    </r>
    <r>
      <rPr>
        <sz val="10"/>
        <rFont val="Calibri"/>
        <family val="2"/>
        <charset val="238"/>
      </rPr>
      <t xml:space="preserve"> Postavljanje prometnih znakova obavijesti oblika trokuta, visine 60 cm, prema projektu prometne opreme i signalizacije, a u skladu s Pravilnikom o prometnim znakovima, opremi i signalizaciji na cestama (NN br. 92/2019.) i HRN EN 1116, HRN EN 12889-1, HRNEN 1790.
U cijenu je uključena  izrada i nabava znakova s bojenjem i lijepljenjem folije, svi prijevozi, prijenosi i skladištenje, sav rad i materijal, te pričvrsni elementi i pribor za ugradnju po uvjetima iz projekta. Obračun je po broju komada pričvršćenih znakova.  Količine prema specifikaciji prometnih znakova i opreme.</t>
    </r>
  </si>
  <si>
    <t>Znak C02, dim. 60 cm, Obračun po kom</t>
  </si>
  <si>
    <r>
      <t xml:space="preserve">Strojna izrada nosivog sloja od zrnatog kamenog materijala </t>
    </r>
    <r>
      <rPr>
        <sz val="10"/>
        <rFont val="Calibri"/>
        <family val="2"/>
        <charset val="238"/>
      </rPr>
      <t xml:space="preserve">
- najvećeg zrna 63 mm
bez veziva, u debljini prema projektu.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t>
    </r>
    <r>
      <rPr>
        <sz val="10"/>
        <rFont val="Symbol"/>
        <family val="1"/>
        <charset val="2"/>
      </rPr>
      <t>f</t>
    </r>
    <r>
      <rPr>
        <sz val="10"/>
        <rFont val="Calibri"/>
        <family val="2"/>
        <charset val="238"/>
      </rPr>
      <t>30 cm iznosi Ms≥80MN/m2. Sve u skladu s točkom 5-01. OTU-a.</t>
    </r>
  </si>
  <si>
    <r>
      <t>Puna crta,</t>
    </r>
    <r>
      <rPr>
        <sz val="10"/>
        <rFont val="Calibri"/>
        <family val="2"/>
        <charset val="238"/>
      </rPr>
      <t xml:space="preserve"> jednostruka razdjelna, debljine 12 cm.</t>
    </r>
  </si>
  <si>
    <r>
      <t>PRIPREMNI RADOVI - Ukupno (</t>
    </r>
    <r>
      <rPr>
        <b/>
        <sz val="10"/>
        <rFont val="Calibri"/>
        <family val="2"/>
        <charset val="238"/>
      </rPr>
      <t>€</t>
    </r>
    <r>
      <rPr>
        <b/>
        <sz val="10"/>
        <rFont val="Calibri"/>
        <family val="2"/>
        <charset val="238"/>
        <scheme val="minor"/>
      </rPr>
      <t>):</t>
    </r>
  </si>
  <si>
    <t>ZEMLJANI RADOVI - Ukupno (€):</t>
  </si>
  <si>
    <t>BETONSKI RADOVI - Ukupno (€):</t>
  </si>
  <si>
    <t>NOSIVI SLOJEVI KOLNIČKE KONSTRUKCIJE - Ukupno (€):</t>
  </si>
  <si>
    <t>ASFALTNI KOLNIČKI ZASTOR - Ukupno (€):</t>
  </si>
  <si>
    <t>ZAVRŠNI RADOVI - Ukupno (€):</t>
  </si>
  <si>
    <t>OPREMA CESTE - Ukupno (€):</t>
  </si>
  <si>
    <t>PRIPREMNI RADOVI - Ukupno (€):</t>
  </si>
  <si>
    <t>NOSIVI SLOJEVI K.K. - Ukupno (€):</t>
  </si>
  <si>
    <t>OPREMA CESTA - Ukupno (€):</t>
  </si>
  <si>
    <t>PROMETNICA - Ukupno (u eurima bez pdv-a):</t>
  </si>
  <si>
    <t>(Tečaj: 1€  =7,5345 kn)</t>
  </si>
  <si>
    <t>UKUPNO (U KUNAMA BEZ PDV-A):</t>
  </si>
  <si>
    <t>PDV (25%):</t>
  </si>
  <si>
    <t>SVEUKUPNO SA PDV-OM U KUNAMA:</t>
  </si>
  <si>
    <t>U Zadru, lipanj 2023.g.</t>
  </si>
  <si>
    <t xml:space="preserve">TROŠKOVNIK </t>
  </si>
  <si>
    <r>
      <t>Rezanje asfaltnih i betonskih površina.</t>
    </r>
    <r>
      <rPr>
        <sz val="10"/>
        <rFont val="Calibri"/>
        <family val="2"/>
        <charset val="238"/>
      </rPr>
      <t xml:space="preserve"> Stavka obuhvaća jednostrano strojno rezanje asfalta i betona na mjestu gdje počinje tj. završava navedena rekonstrukcija prometnice radi kvalitetnije izrade spoja starog i novog asfalta. </t>
    </r>
    <r>
      <rPr>
        <sz val="10"/>
        <rFont val="Calibri"/>
        <family val="2"/>
        <charset val="238"/>
        <scheme val="minor"/>
      </rPr>
      <t>Obračun po m1</t>
    </r>
    <r>
      <rPr>
        <b/>
        <sz val="10"/>
        <rFont val="Calibri"/>
        <family val="2"/>
        <charset val="238"/>
        <scheme val="minor"/>
      </rPr>
      <t>.</t>
    </r>
  </si>
  <si>
    <t>OPĆINA POVLJANA, STJEPANA RADIĆA 20, HR-23249 POVLJANA</t>
  </si>
  <si>
    <t>Obračun po m3.</t>
  </si>
  <si>
    <r>
      <t>Uređenje zelenih površine.</t>
    </r>
    <r>
      <rPr>
        <sz val="10"/>
        <rFont val="Calibri"/>
        <family val="2"/>
        <charset val="238"/>
        <scheme val="minor"/>
      </rPr>
      <t xml:space="preserve"> Stavka obuhvaća uređenje zelene površine. Potrebno je navesti plodni zemljani materijal, razastrijeti i isplanirati površinu prometnih otoka. Debljina zemljanog materijala iznosi cca 34 cm. U stavci je dobava, transport, razastiranje i planiranje te po potrebi vlaženje plodne zemlje.</t>
    </r>
  </si>
  <si>
    <t>5.2.</t>
  </si>
  <si>
    <t>6.3.</t>
  </si>
  <si>
    <t>7.5.</t>
  </si>
  <si>
    <r>
      <rPr>
        <b/>
        <sz val="10"/>
        <rFont val="Calibri"/>
        <family val="2"/>
        <charset val="238"/>
      </rPr>
      <t xml:space="preserve">Visinsko usklađivanje postojećih poklopaca okana </t>
    </r>
    <r>
      <rPr>
        <sz val="10"/>
        <rFont val="Calibri"/>
        <family val="2"/>
        <charset val="238"/>
      </rPr>
      <t>s novom niveletom nogostupa. Stavka uključuje ručno oslobađanje (razbijanje postojeće betonske zaštite) te ponovno namještanje i betoniranje – ugrađivanje.</t>
    </r>
  </si>
  <si>
    <r>
      <t>Lociranje i označavanje komunalnih instalacija i priključaka,</t>
    </r>
    <r>
      <rPr>
        <sz val="10"/>
        <rFont val="Calibri"/>
        <family val="2"/>
        <charset val="238"/>
      </rPr>
      <t xml:space="preserve"> kao što su zračni i podzemni vodovi električne energije, telefonski vodovi, kanalizacije, vodovodi, plinovodi i dr. bilo da su sastavni dio gradnje ili koji gradnjom mogu biti ugroženi.
Sve u skladu s točkom 1-03.5. OTU-a.</t>
    </r>
    <r>
      <rPr>
        <b/>
        <sz val="10"/>
        <rFont val="Calibri"/>
        <family val="2"/>
        <charset val="238"/>
        <scheme val="minor"/>
      </rPr>
      <t xml:space="preserve">                     </t>
    </r>
    <r>
      <rPr>
        <sz val="10"/>
        <rFont val="Calibri"/>
        <family val="2"/>
        <charset val="238"/>
        <scheme val="minor"/>
      </rPr>
      <t>Obračun po km trase.</t>
    </r>
  </si>
  <si>
    <r>
      <t>Ostale oznake na kolniku.</t>
    </r>
    <r>
      <rPr>
        <sz val="10"/>
        <rFont val="Calibri"/>
        <family val="2"/>
        <charset val="238"/>
      </rPr>
      <t xml:space="preserve"> Izrada poprečnih oznaka na kolniku prema projektu prometne opreme i signalizacije, a u skladu s Pravilnikom o prometnim znakovima, opremi i signalizaciji na cestama (NN br.33/2005.) U cijenu je uključeno čišćenje kolnika neposredno prije izrade oznaka, predmarkiranja, nabava i prijevoz materijala (boja, razrjeđivač, reflektirajuće kuglice), prethodna dopuštenja i atesti te tekuća kontrola kvalitete, sav rad, pribor i oprema za izradu oznaka. Obračun je po m1 izrađenih oznaka.</t>
    </r>
  </si>
  <si>
    <t>U cijenu su uključeni svi potrebni radovi kao raskopavanje korijenja, vađenje biljaka, odvoz i odlaganje na deponiju na udaljenost do 20 km, a uz prethodnu suglasnost nadzornog inženjera.</t>
  </si>
  <si>
    <t>Sve u skladu s točkom 1-03. OTU-a.</t>
  </si>
  <si>
    <t>Obračun po komadu uklonjenog stabla i grma, odnosno po metru dužnom uklonjene ukrasne živice.</t>
  </si>
  <si>
    <t>Uklanjanje postojećih ukrasnih grmova sa javnih zelenih površina, odvoz i odlaganje na mjesto koje odredi investitor.</t>
  </si>
  <si>
    <t>Ovaj rad obuhvaća uklanjanje ukrasnih  grmova koje ulaze u koridor ceste. Biljke se uklanjaju zajedno s korjenjem te odlažu na deponiju.</t>
  </si>
  <si>
    <t>2.6.</t>
  </si>
  <si>
    <t xml:space="preserve">Sadnja  ukrasnih grmova, nakon završetka ostalih radova. </t>
  </si>
  <si>
    <t>U cijenu uključena nabava i doprema ukrasnih grmova do mjesta sadnje, nabava i doprema svih potrebnih materijala te svi radovi potrebni za sadnju.</t>
  </si>
  <si>
    <t>Obračun po komadu stvarno posađenih ukrasnih grmova.</t>
  </si>
  <si>
    <t>ukrasni grmovi</t>
  </si>
  <si>
    <t>IZGRADNJA NOGOSTUPA - ULICA STJEPANA RADIĆA U OPĆINI POVLJANA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</si>
</sst>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n&quot;_-;\-* #,##0.00\ &quot;kn&quot;_-;_-* &quot;-&quot;??\ &quot;kn&quot;_-;_-@_-"/>
    <numFmt numFmtId="165" formatCode="_-* #,##0.00\ _k_n_-;\-* #,##0.00\ _k_n_-;_-* &quot;-&quot;??\ _k_n_-;_-@_-"/>
    <numFmt numFmtId="166" formatCode="#,##0.00\ \€;\-0;;@"/>
    <numFmt numFmtId="167" formatCode="#,##0.00\ &quot;kn&quot;;\-0;;@"/>
  </numFmts>
  <fonts count="27">
    <font>
      <sz val="11"/>
      <color theme="1"/>
      <name val="Calibri"/>
      <family val="2"/>
      <charset val="238"/>
      <scheme val="minor"/>
    </font>
    <font>
      <sz val="11"/>
      <color theme="1"/>
      <name val="Calibri"/>
      <family val="2"/>
      <charset val="238"/>
      <scheme val="minor"/>
    </font>
    <font>
      <b/>
      <sz val="10"/>
      <name val="Calibri"/>
      <family val="2"/>
      <charset val="238"/>
      <scheme val="minor"/>
    </font>
    <font>
      <sz val="10"/>
      <name val="Calibri"/>
      <family val="2"/>
      <charset val="238"/>
      <scheme val="minor"/>
    </font>
    <font>
      <sz val="10"/>
      <name val="Calibri"/>
      <family val="2"/>
      <charset val="238"/>
    </font>
    <font>
      <i/>
      <sz val="10"/>
      <name val="Calibri"/>
      <family val="2"/>
      <charset val="238"/>
      <scheme val="minor"/>
    </font>
    <font>
      <b/>
      <sz val="10"/>
      <name val="Calibri"/>
      <family val="2"/>
      <charset val="238"/>
    </font>
    <font>
      <i/>
      <sz val="10"/>
      <name val="Calibri"/>
      <family val="2"/>
      <charset val="238"/>
    </font>
    <font>
      <sz val="10"/>
      <name val="Symbol"/>
      <family val="1"/>
      <charset val="2"/>
    </font>
    <font>
      <sz val="10"/>
      <color rgb="FFFF0000"/>
      <name val="Calibri"/>
      <family val="2"/>
      <charset val="238"/>
      <scheme val="minor"/>
    </font>
    <font>
      <b/>
      <sz val="9"/>
      <name val="Calibri"/>
      <family val="2"/>
      <charset val="238"/>
      <scheme val="minor"/>
    </font>
    <font>
      <vertAlign val="superscript"/>
      <sz val="10"/>
      <name val="Calibri"/>
      <family val="2"/>
      <charset val="238"/>
    </font>
    <font>
      <sz val="9"/>
      <name val="Calibri"/>
      <family val="2"/>
      <charset val="238"/>
      <scheme val="minor"/>
    </font>
    <font>
      <sz val="9"/>
      <name val="Microsoft Sans Serif"/>
      <family val="2"/>
      <charset val="238"/>
    </font>
    <font>
      <sz val="11"/>
      <name val="Calibri"/>
      <family val="2"/>
      <charset val="238"/>
      <scheme val="minor"/>
    </font>
    <font>
      <b/>
      <sz val="16"/>
      <name val="Calibri"/>
      <family val="2"/>
      <charset val="238"/>
      <scheme val="minor"/>
    </font>
    <font>
      <b/>
      <sz val="11"/>
      <name val="Calibri"/>
      <family val="2"/>
      <charset val="238"/>
      <scheme val="minor"/>
    </font>
    <font>
      <b/>
      <sz val="11"/>
      <name val="Calibri"/>
      <family val="2"/>
      <charset val="238"/>
    </font>
    <font>
      <sz val="11"/>
      <name val="MS Sans Serif"/>
      <family val="2"/>
      <charset val="238"/>
    </font>
    <font>
      <i/>
      <sz val="11"/>
      <name val="Calibri"/>
      <family val="2"/>
      <charset val="238"/>
      <scheme val="minor"/>
    </font>
    <font>
      <i/>
      <sz val="11"/>
      <name val="Calibri"/>
      <family val="2"/>
      <charset val="238"/>
    </font>
    <font>
      <sz val="11"/>
      <name val="Calibri"/>
      <family val="2"/>
      <charset val="238"/>
    </font>
    <font>
      <sz val="10"/>
      <color rgb="FFFF0000"/>
      <name val="Calibri"/>
      <family val="2"/>
      <charset val="238"/>
    </font>
    <font>
      <sz val="8"/>
      <name val="Calibri"/>
      <family val="2"/>
      <charset val="238"/>
      <scheme val="minor"/>
    </font>
    <font>
      <b/>
      <i/>
      <sz val="10"/>
      <name val="Calibri"/>
      <family val="2"/>
      <charset val="238"/>
    </font>
    <font>
      <b/>
      <i/>
      <sz val="10"/>
      <name val="Calibri"/>
      <family val="2"/>
      <charset val="238"/>
      <scheme val="minor"/>
    </font>
    <font>
      <sz val="1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0" fontId="26" fillId="0" borderId="0"/>
  </cellStyleXfs>
  <cellXfs count="144">
    <xf numFmtId="0" fontId="0" fillId="0" borderId="0" xfId="0"/>
    <xf numFmtId="0" fontId="3" fillId="0" borderId="0" xfId="0" applyFont="1" applyAlignment="1">
      <alignment horizontal="justify" vertical="top"/>
    </xf>
    <xf numFmtId="4" fontId="3" fillId="0" borderId="0" xfId="1" applyNumberFormat="1" applyFont="1" applyFill="1" applyBorder="1" applyAlignment="1">
      <alignment horizontal="right"/>
    </xf>
    <xf numFmtId="0" fontId="3" fillId="0" borderId="0" xfId="0" applyFont="1" applyAlignment="1">
      <alignment horizontal="justify"/>
    </xf>
    <xf numFmtId="0" fontId="3" fillId="0" borderId="0" xfId="0" applyFont="1" applyAlignment="1">
      <alignment horizontal="justify" vertical="center"/>
    </xf>
    <xf numFmtId="0" fontId="3" fillId="0" borderId="0" xfId="0" applyFont="1" applyAlignment="1">
      <alignment horizontal="left" vertical="top" wrapText="1"/>
    </xf>
    <xf numFmtId="4" fontId="3" fillId="0" borderId="0" xfId="2" applyNumberFormat="1" applyFont="1" applyFill="1" applyBorder="1" applyAlignment="1">
      <alignment horizontal="justify"/>
    </xf>
    <xf numFmtId="0" fontId="3" fillId="0" borderId="0" xfId="0" applyFont="1" applyAlignment="1">
      <alignment horizontal="justify" vertical="top" wrapText="1"/>
    </xf>
    <xf numFmtId="2" fontId="2" fillId="0" borderId="0" xfId="1" applyNumberFormat="1" applyFont="1" applyFill="1" applyBorder="1" applyAlignment="1">
      <alignment horizontal="center" vertical="center"/>
    </xf>
    <xf numFmtId="0" fontId="3" fillId="3" borderId="0" xfId="0" applyFont="1" applyFill="1" applyAlignment="1">
      <alignment horizontal="justify" vertical="top"/>
    </xf>
    <xf numFmtId="0" fontId="3" fillId="0" borderId="0" xfId="0" applyFont="1" applyAlignment="1">
      <alignment vertical="top"/>
    </xf>
    <xf numFmtId="0" fontId="12" fillId="0" borderId="0" xfId="0" applyFont="1" applyAlignment="1">
      <alignment horizontal="justify" vertical="center"/>
    </xf>
    <xf numFmtId="0" fontId="14" fillId="0" borderId="0" xfId="0" applyFont="1" applyAlignment="1">
      <alignment vertical="top"/>
    </xf>
    <xf numFmtId="0" fontId="16" fillId="0" borderId="0" xfId="0" applyFont="1" applyAlignment="1">
      <alignment horizontal="center" vertical="top"/>
    </xf>
    <xf numFmtId="0" fontId="14" fillId="0" borderId="0" xfId="0" applyFont="1" applyAlignment="1">
      <alignment horizontal="right" vertical="top"/>
    </xf>
    <xf numFmtId="0" fontId="19" fillId="0" borderId="0" xfId="0" applyFont="1" applyAlignment="1">
      <alignment vertical="top"/>
    </xf>
    <xf numFmtId="0" fontId="20" fillId="0" borderId="0" xfId="0" applyFont="1" applyAlignment="1">
      <alignment vertical="top"/>
    </xf>
    <xf numFmtId="0" fontId="14" fillId="0" borderId="0" xfId="0" applyFont="1" applyAlignment="1">
      <alignment horizontal="right" vertical="top" wrapText="1"/>
    </xf>
    <xf numFmtId="0" fontId="14" fillId="0" borderId="0" xfId="0" applyFont="1" applyAlignment="1">
      <alignment horizontal="left" vertical="top" indent="1"/>
    </xf>
    <xf numFmtId="0" fontId="18" fillId="0" borderId="0" xfId="0" applyFont="1" applyAlignment="1">
      <alignment horizontal="left" vertical="top" wrapText="1" indent="1"/>
    </xf>
    <xf numFmtId="0" fontId="21" fillId="0" borderId="0" xfId="0" applyFont="1" applyAlignment="1">
      <alignment vertical="top"/>
    </xf>
    <xf numFmtId="0" fontId="15" fillId="0" borderId="0" xfId="0" applyFont="1" applyAlignment="1">
      <alignment vertical="top"/>
    </xf>
    <xf numFmtId="0" fontId="12" fillId="0" borderId="0" xfId="0" applyFont="1" applyAlignment="1">
      <alignment vertical="top"/>
    </xf>
    <xf numFmtId="3" fontId="2" fillId="0" borderId="1" xfId="2" applyNumberFormat="1" applyFont="1" applyFill="1" applyBorder="1" applyAlignment="1" applyProtection="1">
      <alignment horizontal="right"/>
    </xf>
    <xf numFmtId="4" fontId="12" fillId="0" borderId="0" xfId="2" applyNumberFormat="1" applyFont="1" applyFill="1" applyBorder="1" applyAlignment="1" applyProtection="1">
      <alignment horizontal="justify"/>
    </xf>
    <xf numFmtId="4" fontId="2" fillId="0" borderId="4" xfId="2" applyNumberFormat="1" applyFont="1" applyFill="1" applyBorder="1" applyAlignment="1" applyProtection="1">
      <alignment horizontal="left" vertical="top" wrapText="1"/>
    </xf>
    <xf numFmtId="0" fontId="3" fillId="0" borderId="0" xfId="0" applyFont="1" applyAlignment="1">
      <alignment horizontal="center"/>
    </xf>
    <xf numFmtId="0" fontId="2" fillId="0" borderId="1" xfId="0" applyFont="1" applyBorder="1" applyAlignment="1">
      <alignment horizontal="justify" vertical="center"/>
    </xf>
    <xf numFmtId="0" fontId="2" fillId="0" borderId="1" xfId="0" applyFont="1" applyBorder="1" applyAlignment="1">
      <alignment horizontal="left" vertical="center" indent="2"/>
    </xf>
    <xf numFmtId="0" fontId="2" fillId="0" borderId="1" xfId="0" applyFont="1" applyBorder="1" applyAlignment="1">
      <alignment horizontal="center" vertical="center"/>
    </xf>
    <xf numFmtId="0" fontId="2" fillId="0" borderId="0" xfId="0" applyFont="1" applyAlignment="1">
      <alignment horizontal="justify" vertical="center"/>
    </xf>
    <xf numFmtId="0" fontId="2" fillId="0" borderId="0" xfId="0" applyFont="1" applyAlignment="1">
      <alignment horizontal="left" vertical="top"/>
    </xf>
    <xf numFmtId="0" fontId="2" fillId="0" borderId="0" xfId="0" applyFont="1" applyAlignment="1">
      <alignment horizontal="center" vertical="center"/>
    </xf>
    <xf numFmtId="0" fontId="2" fillId="0" borderId="1" xfId="0" applyFont="1" applyBorder="1" applyAlignment="1">
      <alignment horizontal="justify" vertical="top"/>
    </xf>
    <xf numFmtId="0" fontId="2" fillId="0" borderId="1" xfId="0" applyFont="1" applyBorder="1" applyAlignment="1">
      <alignment horizontal="left" vertical="top"/>
    </xf>
    <xf numFmtId="0" fontId="2" fillId="0" borderId="0" xfId="0" applyFont="1" applyAlignment="1">
      <alignment horizontal="center" vertical="top"/>
    </xf>
    <xf numFmtId="0" fontId="2" fillId="0" borderId="0" xfId="0" applyFont="1" applyAlignment="1">
      <alignment horizontal="justify" vertical="top"/>
    </xf>
    <xf numFmtId="4" fontId="3" fillId="0" borderId="0" xfId="0" applyNumberFormat="1" applyFont="1" applyAlignment="1">
      <alignment horizontal="right"/>
    </xf>
    <xf numFmtId="16" fontId="2" fillId="0" borderId="0" xfId="0" applyNumberFormat="1" applyFont="1" applyAlignment="1">
      <alignment horizontal="justify" vertical="top"/>
    </xf>
    <xf numFmtId="0" fontId="2" fillId="0" borderId="1" xfId="0" applyFont="1" applyBorder="1" applyAlignment="1">
      <alignment horizontal="left" vertical="top" wrapText="1"/>
    </xf>
    <xf numFmtId="4" fontId="3" fillId="0" borderId="0" xfId="1" applyNumberFormat="1" applyFont="1" applyFill="1" applyBorder="1" applyAlignment="1" applyProtection="1">
      <alignment horizontal="right"/>
    </xf>
    <xf numFmtId="0" fontId="5" fillId="0" borderId="2" xfId="0" applyFont="1" applyBorder="1" applyAlignment="1">
      <alignment horizontal="left" vertical="top" wrapText="1"/>
    </xf>
    <xf numFmtId="4" fontId="2" fillId="0" borderId="1" xfId="1" applyNumberFormat="1" applyFont="1" applyFill="1" applyBorder="1" applyAlignment="1" applyProtection="1">
      <alignment horizontal="right"/>
    </xf>
    <xf numFmtId="0" fontId="5" fillId="0" borderId="3" xfId="0" applyFont="1" applyBorder="1" applyAlignment="1">
      <alignment horizontal="left" vertical="top" wrapText="1"/>
    </xf>
    <xf numFmtId="4" fontId="2" fillId="0" borderId="0" xfId="1" applyNumberFormat="1" applyFont="1" applyFill="1" applyBorder="1" applyAlignment="1" applyProtection="1">
      <alignment horizontal="right"/>
    </xf>
    <xf numFmtId="0" fontId="5" fillId="0" borderId="1" xfId="0" applyFont="1" applyBorder="1" applyAlignment="1">
      <alignment horizontal="left" vertical="top" wrapText="1"/>
    </xf>
    <xf numFmtId="0" fontId="5" fillId="0" borderId="0" xfId="0" applyFont="1" applyAlignment="1">
      <alignment horizontal="left" vertical="top" wrapText="1"/>
    </xf>
    <xf numFmtId="0" fontId="2" fillId="0" borderId="4" xfId="0" applyFont="1" applyBorder="1" applyAlignment="1">
      <alignment horizontal="left" vertical="top" wrapText="1"/>
    </xf>
    <xf numFmtId="0" fontId="5" fillId="0" borderId="6" xfId="0" applyFont="1" applyBorder="1" applyAlignment="1">
      <alignment horizontal="left" vertical="top" wrapText="1"/>
    </xf>
    <xf numFmtId="0" fontId="2" fillId="0" borderId="1" xfId="0" applyFont="1" applyBorder="1" applyAlignment="1">
      <alignment horizontal="center"/>
    </xf>
    <xf numFmtId="3" fontId="2" fillId="0" borderId="0" xfId="1" applyNumberFormat="1" applyFont="1" applyFill="1" applyBorder="1" applyAlignment="1" applyProtection="1">
      <alignment horizontal="right"/>
    </xf>
    <xf numFmtId="0" fontId="2" fillId="0" borderId="0" xfId="0" applyFont="1" applyAlignment="1">
      <alignment horizontal="center"/>
    </xf>
    <xf numFmtId="3" fontId="2" fillId="0" borderId="1" xfId="1" applyNumberFormat="1" applyFont="1" applyFill="1" applyBorder="1" applyAlignment="1" applyProtection="1">
      <alignment horizontal="right"/>
    </xf>
    <xf numFmtId="0" fontId="2" fillId="0" borderId="0" xfId="0" applyFont="1" applyAlignment="1">
      <alignment horizontal="left" vertical="top" wrapText="1"/>
    </xf>
    <xf numFmtId="0" fontId="7" fillId="0" borderId="4" xfId="0" applyFont="1" applyBorder="1" applyAlignment="1">
      <alignment horizontal="left" vertical="top" wrapText="1"/>
    </xf>
    <xf numFmtId="16" fontId="10" fillId="0" borderId="0" xfId="0" applyNumberFormat="1" applyFont="1" applyAlignment="1">
      <alignment horizontal="justify" vertical="top"/>
    </xf>
    <xf numFmtId="0" fontId="3" fillId="0" borderId="0" xfId="0" applyFont="1" applyAlignment="1">
      <alignment horizontal="left" vertical="center"/>
    </xf>
    <xf numFmtId="0" fontId="10" fillId="0" borderId="0" xfId="0" applyFont="1" applyAlignment="1">
      <alignment horizontal="center"/>
    </xf>
    <xf numFmtId="4" fontId="10" fillId="0" borderId="0" xfId="1" applyNumberFormat="1" applyFont="1" applyFill="1" applyBorder="1" applyAlignment="1" applyProtection="1">
      <alignment horizontal="right"/>
    </xf>
    <xf numFmtId="16" fontId="3" fillId="0" borderId="0" xfId="0" applyNumberFormat="1" applyFont="1" applyAlignment="1">
      <alignment horizontal="left" vertical="top"/>
    </xf>
    <xf numFmtId="0" fontId="2" fillId="0" borderId="0" xfId="0" applyFont="1" applyAlignment="1">
      <alignment horizontal="center" vertical="center" wrapText="1"/>
    </xf>
    <xf numFmtId="4" fontId="2" fillId="2" borderId="2" xfId="1" applyNumberFormat="1" applyFont="1" applyFill="1" applyBorder="1" applyAlignment="1" applyProtection="1">
      <alignment horizontal="right"/>
    </xf>
    <xf numFmtId="4" fontId="2" fillId="0" borderId="2" xfId="1" applyNumberFormat="1" applyFont="1" applyFill="1" applyBorder="1" applyAlignment="1" applyProtection="1">
      <alignment horizontal="right"/>
    </xf>
    <xf numFmtId="4" fontId="3" fillId="0" borderId="0" xfId="2" applyNumberFormat="1" applyFont="1" applyFill="1" applyBorder="1" applyAlignment="1" applyProtection="1">
      <alignment horizontal="justify"/>
    </xf>
    <xf numFmtId="4" fontId="3" fillId="0" borderId="0" xfId="2" applyNumberFormat="1" applyFont="1" applyFill="1" applyBorder="1" applyAlignment="1" applyProtection="1">
      <alignment horizontal="left" vertical="top"/>
    </xf>
    <xf numFmtId="4" fontId="2" fillId="0" borderId="0" xfId="2" applyNumberFormat="1" applyFont="1" applyFill="1" applyBorder="1" applyAlignment="1" applyProtection="1">
      <alignment horizontal="center" vertical="center"/>
    </xf>
    <xf numFmtId="16" fontId="2" fillId="0" borderId="0" xfId="0" applyNumberFormat="1" applyFont="1" applyAlignment="1">
      <alignment horizontal="justify" vertical="center"/>
    </xf>
    <xf numFmtId="0" fontId="5" fillId="0" borderId="4" xfId="0" applyFont="1" applyBorder="1" applyAlignment="1">
      <alignment horizontal="left" vertical="top" wrapText="1"/>
    </xf>
    <xf numFmtId="4" fontId="2" fillId="0" borderId="1" xfId="1" applyNumberFormat="1" applyFont="1" applyFill="1" applyBorder="1" applyAlignment="1" applyProtection="1">
      <alignment horizontal="right" vertical="center"/>
    </xf>
    <xf numFmtId="4" fontId="2" fillId="0" borderId="0" xfId="1" applyNumberFormat="1" applyFont="1" applyFill="1" applyBorder="1" applyAlignment="1" applyProtection="1">
      <alignment horizontal="right" vertical="center"/>
    </xf>
    <xf numFmtId="2" fontId="2" fillId="0" borderId="0" xfId="1" applyNumberFormat="1" applyFont="1" applyFill="1" applyBorder="1" applyAlignment="1" applyProtection="1">
      <alignment horizontal="center" vertical="center"/>
    </xf>
    <xf numFmtId="0" fontId="2" fillId="0" borderId="7" xfId="0" applyFont="1" applyBorder="1" applyAlignment="1">
      <alignment horizontal="justify" vertical="top"/>
    </xf>
    <xf numFmtId="0" fontId="2" fillId="0" borderId="5" xfId="0" applyFont="1" applyBorder="1" applyAlignment="1">
      <alignment horizontal="center" vertical="center"/>
    </xf>
    <xf numFmtId="4" fontId="3" fillId="0" borderId="0" xfId="0" applyNumberFormat="1" applyFont="1" applyAlignment="1">
      <alignment horizontal="right" vertical="top"/>
    </xf>
    <xf numFmtId="4" fontId="3" fillId="0" borderId="0" xfId="0" applyNumberFormat="1" applyFont="1" applyAlignment="1">
      <alignment vertical="top"/>
    </xf>
    <xf numFmtId="0" fontId="3" fillId="0" borderId="1" xfId="0" applyFont="1" applyBorder="1" applyAlignment="1">
      <alignment horizontal="justify" vertical="top" wrapText="1"/>
    </xf>
    <xf numFmtId="0" fontId="3" fillId="0" borderId="1" xfId="0" applyFont="1" applyBorder="1" applyAlignment="1">
      <alignment wrapText="1"/>
    </xf>
    <xf numFmtId="0" fontId="6" fillId="0" borderId="1" xfId="0" applyFont="1" applyBorder="1" applyAlignment="1">
      <alignment horizontal="left" vertical="top" wrapText="1"/>
    </xf>
    <xf numFmtId="4" fontId="3" fillId="0" borderId="0" xfId="1" applyNumberFormat="1" applyFont="1" applyFill="1" applyBorder="1" applyAlignment="1" applyProtection="1">
      <alignment horizontal="right" vertical="top"/>
    </xf>
    <xf numFmtId="0" fontId="2" fillId="0" borderId="0" xfId="0" applyFont="1" applyAlignment="1">
      <alignment horizontal="justify" vertical="top" wrapText="1"/>
    </xf>
    <xf numFmtId="4" fontId="6" fillId="0" borderId="0" xfId="0" applyNumberFormat="1" applyFont="1" applyAlignment="1">
      <alignment horizontal="center" vertical="center"/>
    </xf>
    <xf numFmtId="4" fontId="4" fillId="0" borderId="0" xfId="0" applyNumberFormat="1" applyFont="1" applyAlignment="1">
      <alignment vertical="top" wrapText="1"/>
    </xf>
    <xf numFmtId="0" fontId="6" fillId="0" borderId="0" xfId="0" applyFont="1" applyAlignment="1">
      <alignment horizontal="center" vertical="center" wrapText="1"/>
    </xf>
    <xf numFmtId="4" fontId="4" fillId="0" borderId="0" xfId="0" applyNumberFormat="1" applyFont="1" applyAlignment="1">
      <alignment horizontal="right" vertical="top" wrapText="1"/>
    </xf>
    <xf numFmtId="4" fontId="6" fillId="0" borderId="0" xfId="0" applyNumberFormat="1" applyFont="1" applyAlignment="1">
      <alignment horizontal="center" vertical="center" wrapText="1"/>
    </xf>
    <xf numFmtId="0" fontId="6" fillId="0" borderId="0" xfId="0" applyFont="1" applyAlignment="1">
      <alignment horizontal="left" vertical="top" wrapText="1"/>
    </xf>
    <xf numFmtId="4" fontId="2" fillId="0" borderId="0" xfId="1" applyNumberFormat="1" applyFont="1" applyFill="1" applyBorder="1" applyAlignment="1" applyProtection="1">
      <alignment horizontal="right" vertical="top"/>
    </xf>
    <xf numFmtId="166" fontId="2" fillId="0" borderId="1" xfId="0" applyNumberFormat="1" applyFont="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applyNumberFormat="1" applyFont="1" applyAlignment="1">
      <alignment horizontal="center" vertical="top" wrapText="1"/>
    </xf>
    <xf numFmtId="166" fontId="3" fillId="0" borderId="0" xfId="1" applyNumberFormat="1" applyFont="1" applyFill="1" applyBorder="1" applyAlignment="1" applyProtection="1">
      <alignment horizontal="right" wrapText="1"/>
    </xf>
    <xf numFmtId="166" fontId="3" fillId="0" borderId="0" xfId="0" applyNumberFormat="1" applyFont="1" applyAlignment="1">
      <alignment horizontal="right" wrapText="1"/>
    </xf>
    <xf numFmtId="166" fontId="3" fillId="0" borderId="0" xfId="1" applyNumberFormat="1" applyFont="1" applyFill="1" applyBorder="1" applyAlignment="1" applyProtection="1">
      <alignment horizontal="right"/>
    </xf>
    <xf numFmtId="166" fontId="3" fillId="0" borderId="0" xfId="0" applyNumberFormat="1" applyFont="1" applyAlignment="1">
      <alignment horizontal="right"/>
    </xf>
    <xf numFmtId="166" fontId="3" fillId="0" borderId="1" xfId="1" applyNumberFormat="1" applyFont="1" applyFill="1" applyBorder="1" applyAlignment="1" applyProtection="1">
      <alignment horizontal="right"/>
      <protection locked="0"/>
    </xf>
    <xf numFmtId="166" fontId="3" fillId="0" borderId="1" xfId="0" applyNumberFormat="1" applyFont="1" applyBorder="1" applyAlignment="1">
      <alignment horizontal="right"/>
    </xf>
    <xf numFmtId="166" fontId="12" fillId="0" borderId="0" xfId="1" applyNumberFormat="1" applyFont="1" applyFill="1" applyBorder="1" applyAlignment="1" applyProtection="1">
      <alignment horizontal="right"/>
    </xf>
    <xf numFmtId="166" fontId="12" fillId="0" borderId="0" xfId="0" applyNumberFormat="1" applyFont="1" applyAlignment="1">
      <alignment horizontal="right"/>
    </xf>
    <xf numFmtId="166" fontId="2" fillId="0" borderId="0" xfId="0" applyNumberFormat="1" applyFont="1" applyAlignment="1">
      <alignment horizontal="right" wrapText="1"/>
    </xf>
    <xf numFmtId="166" fontId="2" fillId="0" borderId="1" xfId="0" applyNumberFormat="1" applyFont="1" applyBorder="1" applyAlignment="1">
      <alignment horizontal="right"/>
    </xf>
    <xf numFmtId="166" fontId="3" fillId="0" borderId="0" xfId="0" applyNumberFormat="1" applyFont="1" applyAlignment="1">
      <alignment horizontal="justify"/>
    </xf>
    <xf numFmtId="166" fontId="3" fillId="0" borderId="5" xfId="0" applyNumberFormat="1" applyFont="1" applyBorder="1" applyAlignment="1">
      <alignment horizontal="right"/>
    </xf>
    <xf numFmtId="166" fontId="3" fillId="0" borderId="0" xfId="2" applyNumberFormat="1" applyFont="1" applyFill="1" applyBorder="1" applyAlignment="1" applyProtection="1">
      <alignment horizontal="justify"/>
    </xf>
    <xf numFmtId="166" fontId="3" fillId="0" borderId="1" xfId="1" applyNumberFormat="1" applyFont="1" applyFill="1" applyBorder="1" applyAlignment="1" applyProtection="1">
      <alignment horizontal="right" vertical="center"/>
      <protection locked="0"/>
    </xf>
    <xf numFmtId="166" fontId="3" fillId="0" borderId="1" xfId="0" applyNumberFormat="1" applyFont="1" applyBorder="1" applyAlignment="1">
      <alignment horizontal="right" vertical="center"/>
    </xf>
    <xf numFmtId="166" fontId="3" fillId="0" borderId="0" xfId="1" applyNumberFormat="1" applyFont="1" applyFill="1" applyBorder="1" applyAlignment="1" applyProtection="1">
      <alignment horizontal="right" vertical="center"/>
    </xf>
    <xf numFmtId="166" fontId="3" fillId="0" borderId="0" xfId="0" applyNumberFormat="1" applyFont="1" applyAlignment="1">
      <alignment horizontal="right" vertical="center"/>
    </xf>
    <xf numFmtId="166" fontId="3" fillId="0" borderId="0" xfId="0" applyNumberFormat="1" applyFont="1" applyAlignment="1">
      <alignment horizontal="right" vertical="top"/>
    </xf>
    <xf numFmtId="166" fontId="2" fillId="0" borderId="0" xfId="0" applyNumberFormat="1" applyFont="1" applyAlignment="1">
      <alignment horizontal="right"/>
    </xf>
    <xf numFmtId="166" fontId="3" fillId="0" borderId="0" xfId="0" applyNumberFormat="1" applyFont="1" applyAlignment="1">
      <alignment horizontal="center"/>
    </xf>
    <xf numFmtId="166" fontId="3" fillId="0" borderId="1" xfId="0" applyNumberFormat="1" applyFont="1" applyBorder="1" applyAlignment="1" applyProtection="1">
      <alignment horizontal="right"/>
      <protection locked="0"/>
    </xf>
    <xf numFmtId="166" fontId="12" fillId="0" borderId="0" xfId="2" applyNumberFormat="1" applyFont="1" applyFill="1" applyBorder="1" applyAlignment="1" applyProtection="1">
      <alignment horizontal="justify"/>
    </xf>
    <xf numFmtId="166" fontId="3" fillId="0" borderId="0" xfId="0" applyNumberFormat="1" applyFont="1" applyAlignment="1">
      <alignment horizontal="center" wrapText="1"/>
    </xf>
    <xf numFmtId="166" fontId="3" fillId="0" borderId="0" xfId="0" applyNumberFormat="1" applyFont="1" applyAlignment="1">
      <alignment horizontal="justify" vertical="top"/>
    </xf>
    <xf numFmtId="166" fontId="4" fillId="0" borderId="0" xfId="0" applyNumberFormat="1" applyFont="1" applyAlignment="1">
      <alignment vertical="top" wrapText="1"/>
    </xf>
    <xf numFmtId="166" fontId="6" fillId="0" borderId="1" xfId="0" applyNumberFormat="1" applyFont="1" applyBorder="1" applyAlignment="1">
      <alignment vertical="top" wrapText="1"/>
    </xf>
    <xf numFmtId="166" fontId="4" fillId="0" borderId="0" xfId="0" applyNumberFormat="1" applyFont="1" applyAlignment="1">
      <alignment horizontal="right" vertical="top" wrapText="1"/>
    </xf>
    <xf numFmtId="166" fontId="2" fillId="0" borderId="0" xfId="0" applyNumberFormat="1" applyFont="1" applyAlignment="1">
      <alignment horizontal="justify" vertical="top"/>
    </xf>
    <xf numFmtId="166" fontId="2" fillId="0" borderId="1" xfId="0" applyNumberFormat="1" applyFont="1" applyBorder="1" applyAlignment="1">
      <alignment horizontal="right" vertical="top"/>
    </xf>
    <xf numFmtId="166" fontId="2" fillId="0" borderId="0" xfId="0" applyNumberFormat="1" applyFont="1" applyAlignment="1">
      <alignment horizontal="right" vertical="top"/>
    </xf>
    <xf numFmtId="2" fontId="2" fillId="0" borderId="0" xfId="1" applyNumberFormat="1" applyFont="1" applyFill="1" applyBorder="1" applyAlignment="1">
      <alignment horizontal="center"/>
    </xf>
    <xf numFmtId="4" fontId="2" fillId="0" borderId="0" xfId="1" applyNumberFormat="1" applyFont="1" applyFill="1" applyBorder="1" applyAlignment="1">
      <alignment horizontal="right"/>
    </xf>
    <xf numFmtId="166" fontId="2" fillId="0" borderId="0" xfId="0" applyNumberFormat="1" applyFont="1" applyAlignment="1">
      <alignment horizontal="right" vertical="center"/>
    </xf>
    <xf numFmtId="0" fontId="24" fillId="0" borderId="1" xfId="0" applyFont="1" applyBorder="1" applyAlignment="1">
      <alignment horizontal="left" vertical="top" wrapText="1"/>
    </xf>
    <xf numFmtId="2" fontId="25" fillId="0" borderId="0" xfId="1" applyNumberFormat="1" applyFont="1" applyFill="1" applyBorder="1" applyAlignment="1">
      <alignment horizontal="center" vertical="top"/>
    </xf>
    <xf numFmtId="4" fontId="25" fillId="0" borderId="0" xfId="1" applyNumberFormat="1" applyFont="1" applyFill="1" applyBorder="1" applyAlignment="1">
      <alignment horizontal="right" vertical="top"/>
    </xf>
    <xf numFmtId="166" fontId="5" fillId="0" borderId="0" xfId="0" applyNumberFormat="1" applyFont="1" applyAlignment="1">
      <alignment horizontal="right" vertical="top"/>
    </xf>
    <xf numFmtId="167" fontId="25" fillId="0" borderId="1" xfId="0" applyNumberFormat="1" applyFont="1" applyBorder="1" applyAlignment="1">
      <alignment horizontal="right" vertical="top"/>
    </xf>
    <xf numFmtId="2" fontId="25" fillId="0" borderId="0" xfId="1" applyNumberFormat="1" applyFont="1" applyFill="1" applyBorder="1" applyAlignment="1">
      <alignment horizontal="center"/>
    </xf>
    <xf numFmtId="4" fontId="25" fillId="0" borderId="0" xfId="1" applyNumberFormat="1" applyFont="1" applyFill="1" applyBorder="1" applyAlignment="1">
      <alignment horizontal="right"/>
    </xf>
    <xf numFmtId="166" fontId="5" fillId="0" borderId="0" xfId="0" applyNumberFormat="1" applyFont="1" applyAlignment="1">
      <alignment horizontal="right"/>
    </xf>
    <xf numFmtId="167" fontId="5" fillId="0" borderId="0" xfId="0" applyNumberFormat="1" applyFont="1" applyAlignment="1">
      <alignment horizontal="right"/>
    </xf>
    <xf numFmtId="0" fontId="9" fillId="0" borderId="0" xfId="0" applyFont="1" applyAlignment="1">
      <alignment horizontal="justify" vertical="top"/>
    </xf>
    <xf numFmtId="4" fontId="13" fillId="0" borderId="0" xfId="2" applyNumberFormat="1" applyFont="1" applyFill="1" applyBorder="1" applyAlignment="1">
      <alignment horizontal="left"/>
    </xf>
    <xf numFmtId="0" fontId="12" fillId="0" borderId="0" xfId="0" applyFont="1" applyAlignment="1">
      <alignment horizontal="left" vertical="top"/>
    </xf>
    <xf numFmtId="0" fontId="4" fillId="0" borderId="1" xfId="0" applyFont="1" applyBorder="1" applyAlignment="1">
      <alignment horizontal="justify" vertical="top" wrapText="1"/>
    </xf>
    <xf numFmtId="0" fontId="3" fillId="0" borderId="1" xfId="0" applyFont="1" applyBorder="1" applyAlignment="1">
      <alignment horizontal="left" vertical="top" wrapText="1"/>
    </xf>
    <xf numFmtId="0" fontId="2" fillId="0" borderId="1" xfId="0" applyFont="1" applyBorder="1" applyAlignment="1">
      <alignment horizontal="justify" vertical="top" wrapText="1"/>
    </xf>
    <xf numFmtId="0" fontId="17" fillId="0" borderId="0" xfId="0" applyFont="1" applyAlignment="1">
      <alignment horizontal="left" vertical="top" indent="1"/>
    </xf>
    <xf numFmtId="0" fontId="17" fillId="0" borderId="0" xfId="0" applyFont="1" applyAlignment="1">
      <alignment horizontal="left" vertical="top"/>
    </xf>
    <xf numFmtId="0" fontId="3" fillId="0" borderId="0" xfId="0" applyFont="1" applyAlignment="1">
      <alignment horizontal="center"/>
    </xf>
    <xf numFmtId="0" fontId="15" fillId="0" borderId="0" xfId="0" applyFont="1" applyAlignment="1">
      <alignment horizontal="center" vertical="top"/>
    </xf>
    <xf numFmtId="0" fontId="17" fillId="0" borderId="0" xfId="0" applyFont="1" applyAlignment="1">
      <alignment horizontal="left" vertical="top" wrapText="1" indent="1"/>
    </xf>
    <xf numFmtId="49" fontId="2" fillId="0" borderId="0" xfId="0" applyNumberFormat="1" applyFont="1" applyAlignment="1">
      <alignment horizontal="left" vertical="top"/>
    </xf>
  </cellXfs>
  <cellStyles count="4">
    <cellStyle name="Comma" xfId="1" builtinId="3"/>
    <cellStyle name="Currency" xfId="2" builtinId="4"/>
    <cellStyle name="Normal" xfId="0" builtinId="0"/>
    <cellStyle name="Obično_CRNO_A. GRAĐ-cesta_TR" xfId="3" xr:uid="{198F0EE9-93EB-4E47-A0BA-BF32FAA30A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7"/>
  <sheetViews>
    <sheetView view="pageBreakPreview" zoomScale="105" zoomScaleNormal="100" zoomScaleSheetLayoutView="105" workbookViewId="0">
      <selection activeCell="C32" sqref="C32"/>
    </sheetView>
  </sheetViews>
  <sheetFormatPr defaultColWidth="8.88671875" defaultRowHeight="13.15"/>
  <cols>
    <col min="1" max="1" width="16" style="3" customWidth="1"/>
    <col min="2" max="8" width="8.88671875" style="3"/>
    <col min="9" max="9" width="5.21875" style="3" customWidth="1"/>
    <col min="10" max="16384" width="8.88671875" style="3"/>
  </cols>
  <sheetData>
    <row r="1" spans="1:11" ht="15.05">
      <c r="A1" s="12"/>
      <c r="B1" s="12"/>
      <c r="C1" s="12"/>
      <c r="D1" s="12"/>
      <c r="E1" s="12"/>
      <c r="F1" s="12"/>
      <c r="G1" s="12"/>
      <c r="H1" s="12"/>
      <c r="I1" s="12"/>
    </row>
    <row r="2" spans="1:11" ht="15.05">
      <c r="A2" s="12"/>
      <c r="B2" s="12"/>
      <c r="C2" s="12"/>
      <c r="D2" s="12"/>
      <c r="E2" s="12"/>
      <c r="F2" s="12"/>
      <c r="G2" s="12"/>
      <c r="H2" s="12"/>
      <c r="I2" s="12"/>
    </row>
    <row r="3" spans="1:11" ht="15.05">
      <c r="A3" s="12"/>
      <c r="B3" s="12"/>
      <c r="C3" s="12"/>
      <c r="D3" s="12"/>
      <c r="E3" s="12"/>
      <c r="F3" s="12"/>
      <c r="G3" s="12"/>
      <c r="H3" s="12"/>
      <c r="I3" s="12"/>
    </row>
    <row r="4" spans="1:11" ht="15.05">
      <c r="A4" s="12"/>
      <c r="B4" s="12"/>
      <c r="C4" s="12"/>
      <c r="D4" s="12"/>
      <c r="E4" s="12"/>
      <c r="F4" s="12"/>
      <c r="G4" s="12"/>
      <c r="H4" s="12"/>
      <c r="I4" s="12"/>
    </row>
    <row r="5" spans="1:11" ht="15.05">
      <c r="A5" s="12"/>
      <c r="B5" s="12"/>
      <c r="C5" s="12"/>
      <c r="D5" s="12"/>
      <c r="E5" s="12"/>
      <c r="F5" s="12"/>
      <c r="G5" s="12"/>
      <c r="H5" s="12"/>
      <c r="I5" s="12"/>
    </row>
    <row r="6" spans="1:11" ht="15.05">
      <c r="A6" s="12"/>
      <c r="B6" s="12"/>
      <c r="C6" s="12"/>
      <c r="D6" s="12"/>
      <c r="E6" s="12"/>
      <c r="F6" s="12"/>
      <c r="G6" s="12"/>
      <c r="H6" s="12"/>
      <c r="I6" s="12"/>
    </row>
    <row r="7" spans="1:11" ht="21.3">
      <c r="A7" s="141" t="s">
        <v>143</v>
      </c>
      <c r="B7" s="141"/>
      <c r="C7" s="141"/>
      <c r="D7" s="141"/>
      <c r="E7" s="141"/>
      <c r="F7" s="141"/>
      <c r="G7" s="141"/>
      <c r="H7" s="141"/>
      <c r="I7" s="141"/>
      <c r="J7" s="21"/>
      <c r="K7" s="21"/>
    </row>
    <row r="8" spans="1:11" ht="15.05">
      <c r="A8" s="13"/>
      <c r="B8" s="13"/>
      <c r="C8" s="13"/>
      <c r="D8" s="13"/>
      <c r="E8" s="13"/>
      <c r="F8" s="13"/>
      <c r="G8" s="13"/>
      <c r="H8" s="13"/>
      <c r="I8" s="13"/>
    </row>
    <row r="9" spans="1:11" ht="15.05">
      <c r="A9" s="13"/>
      <c r="B9" s="13"/>
      <c r="C9" s="13"/>
      <c r="D9" s="13"/>
      <c r="E9" s="13"/>
      <c r="F9" s="13"/>
      <c r="G9" s="13"/>
      <c r="H9" s="13"/>
      <c r="I9" s="13"/>
    </row>
    <row r="10" spans="1:11" ht="15.05">
      <c r="A10" s="12"/>
      <c r="B10" s="12"/>
      <c r="C10" s="12"/>
      <c r="D10" s="12"/>
      <c r="E10" s="12"/>
      <c r="F10" s="12"/>
      <c r="G10" s="12"/>
      <c r="H10" s="12"/>
      <c r="I10" s="12"/>
    </row>
    <row r="11" spans="1:11" ht="15.05">
      <c r="A11" s="12"/>
      <c r="B11" s="12"/>
      <c r="C11" s="12"/>
      <c r="D11" s="12"/>
      <c r="E11" s="12"/>
      <c r="F11" s="12"/>
      <c r="G11" s="12"/>
      <c r="H11" s="12"/>
      <c r="I11" s="12"/>
    </row>
    <row r="12" spans="1:11" ht="15.05">
      <c r="A12" s="17" t="s">
        <v>67</v>
      </c>
      <c r="B12" s="142" t="s">
        <v>145</v>
      </c>
      <c r="C12" s="142"/>
      <c r="D12" s="142"/>
      <c r="E12" s="142"/>
      <c r="F12" s="142"/>
      <c r="G12" s="142"/>
      <c r="H12" s="142"/>
      <c r="I12" s="142"/>
    </row>
    <row r="13" spans="1:11" ht="15.05">
      <c r="A13" s="14"/>
      <c r="B13" s="18"/>
      <c r="C13" s="18"/>
      <c r="D13" s="18"/>
      <c r="E13" s="18"/>
      <c r="F13" s="18"/>
      <c r="G13" s="18"/>
      <c r="H13" s="18"/>
      <c r="I13" s="18"/>
    </row>
    <row r="14" spans="1:11" ht="35.549999999999997" customHeight="1">
      <c r="A14" s="17" t="s">
        <v>68</v>
      </c>
      <c r="B14" s="142" t="s">
        <v>164</v>
      </c>
      <c r="C14" s="138"/>
      <c r="D14" s="138"/>
      <c r="E14" s="138"/>
      <c r="F14" s="138"/>
      <c r="G14" s="138"/>
      <c r="H14" s="138"/>
      <c r="I14" s="138"/>
    </row>
    <row r="15" spans="1:11" ht="16.3">
      <c r="A15" s="17"/>
      <c r="B15" s="19"/>
      <c r="C15" s="19"/>
      <c r="D15" s="19"/>
      <c r="E15" s="19"/>
      <c r="F15" s="19"/>
      <c r="G15" s="19"/>
      <c r="H15" s="18"/>
      <c r="I15" s="18"/>
    </row>
    <row r="16" spans="1:11" ht="15.05">
      <c r="A16" s="14" t="s">
        <v>69</v>
      </c>
      <c r="B16" s="138" t="s">
        <v>110</v>
      </c>
      <c r="C16" s="138"/>
      <c r="D16" s="138"/>
      <c r="E16" s="138"/>
      <c r="F16" s="138"/>
      <c r="G16" s="138"/>
      <c r="H16" s="138"/>
      <c r="I16" s="138"/>
    </row>
    <row r="17" spans="1:9" ht="15.05">
      <c r="A17" s="12"/>
      <c r="B17" s="12"/>
      <c r="C17" s="12"/>
      <c r="D17" s="12"/>
      <c r="E17" s="12"/>
      <c r="F17" s="12"/>
      <c r="G17" s="12"/>
      <c r="H17" s="12"/>
      <c r="I17" s="12"/>
    </row>
    <row r="18" spans="1:9" ht="15.05">
      <c r="A18" s="12"/>
      <c r="B18" s="139"/>
      <c r="C18" s="139"/>
      <c r="D18" s="139"/>
      <c r="E18" s="139"/>
      <c r="F18" s="139"/>
      <c r="G18" s="139"/>
      <c r="H18" s="139"/>
      <c r="I18" s="139"/>
    </row>
    <row r="19" spans="1:9" ht="15.05">
      <c r="A19" s="12"/>
      <c r="B19" s="12"/>
      <c r="C19" s="12"/>
      <c r="D19" s="12"/>
      <c r="E19" s="12"/>
      <c r="F19" s="12"/>
      <c r="G19" s="12"/>
      <c r="H19" s="12"/>
      <c r="I19" s="12"/>
    </row>
    <row r="20" spans="1:9" ht="15.05">
      <c r="A20" s="12"/>
      <c r="B20" s="12"/>
      <c r="C20" s="12"/>
      <c r="D20" s="12"/>
      <c r="E20" s="12"/>
      <c r="F20" s="12"/>
      <c r="G20" s="12"/>
      <c r="H20" s="12"/>
      <c r="I20" s="12"/>
    </row>
    <row r="21" spans="1:9" ht="15.05">
      <c r="A21" s="12"/>
      <c r="B21" s="12" t="s">
        <v>70</v>
      </c>
      <c r="C21" s="12"/>
      <c r="D21" s="12"/>
      <c r="E21" s="12"/>
      <c r="F21" s="12"/>
      <c r="G21" s="12"/>
      <c r="H21" s="12"/>
      <c r="I21" s="12"/>
    </row>
    <row r="22" spans="1:9" ht="15.05">
      <c r="A22" s="12"/>
      <c r="B22" s="12"/>
      <c r="C22" s="12" t="s">
        <v>71</v>
      </c>
      <c r="D22" s="12"/>
      <c r="E22" s="15"/>
      <c r="F22" s="15"/>
      <c r="G22" s="12"/>
      <c r="H22" s="12"/>
      <c r="I22" s="12"/>
    </row>
    <row r="23" spans="1:9" ht="15.05">
      <c r="A23" s="12"/>
      <c r="B23" s="20"/>
      <c r="C23" s="20" t="s">
        <v>66</v>
      </c>
      <c r="D23" s="12"/>
      <c r="E23" s="15"/>
      <c r="F23" s="15"/>
      <c r="G23" s="12"/>
      <c r="H23" s="12"/>
      <c r="I23" s="12"/>
    </row>
    <row r="24" spans="1:9" ht="15.05">
      <c r="A24" s="12"/>
      <c r="B24" s="20"/>
      <c r="C24" s="20"/>
      <c r="D24" s="12"/>
      <c r="E24" s="15"/>
      <c r="F24" s="15"/>
      <c r="G24" s="12"/>
      <c r="H24" s="12"/>
      <c r="I24" s="12"/>
    </row>
    <row r="25" spans="1:9" ht="15.05">
      <c r="A25" s="12"/>
      <c r="B25" s="16"/>
      <c r="C25" s="16"/>
      <c r="D25" s="15"/>
      <c r="E25" s="15"/>
      <c r="F25" s="15"/>
      <c r="G25" s="12"/>
      <c r="H25" s="12"/>
      <c r="I25" s="12"/>
    </row>
    <row r="26" spans="1:9" ht="15.05">
      <c r="A26" s="12"/>
      <c r="B26" s="12"/>
      <c r="C26" s="12"/>
      <c r="D26" s="12"/>
      <c r="E26" s="12"/>
      <c r="F26" s="12"/>
      <c r="G26" s="12"/>
      <c r="H26" s="12"/>
      <c r="I26" s="12"/>
    </row>
    <row r="27" spans="1:9" ht="15.05">
      <c r="A27" s="12"/>
      <c r="B27" s="12"/>
      <c r="C27" s="12"/>
      <c r="D27" s="12"/>
      <c r="E27" s="12"/>
      <c r="F27" s="12"/>
      <c r="G27" s="12"/>
      <c r="H27" s="12"/>
      <c r="I27" s="12"/>
    </row>
    <row r="28" spans="1:9" ht="15.05">
      <c r="A28" s="12"/>
      <c r="B28" s="12"/>
      <c r="C28" s="12"/>
      <c r="D28" s="12"/>
      <c r="E28" s="12"/>
      <c r="F28" s="12"/>
      <c r="G28" s="12"/>
      <c r="H28" s="12"/>
      <c r="I28" s="12"/>
    </row>
    <row r="29" spans="1:9" ht="15.05">
      <c r="A29" s="12"/>
      <c r="B29" s="12"/>
      <c r="C29" s="12"/>
      <c r="D29" s="12"/>
      <c r="E29" s="12"/>
      <c r="F29" s="12"/>
      <c r="G29" s="12"/>
      <c r="H29" s="12"/>
      <c r="I29" s="12"/>
    </row>
    <row r="30" spans="1:9" ht="15.05">
      <c r="A30" s="12"/>
      <c r="B30" s="12"/>
      <c r="C30" s="12"/>
      <c r="D30" s="12"/>
      <c r="E30" s="12"/>
      <c r="F30" s="12"/>
      <c r="G30" s="12"/>
      <c r="H30" s="12"/>
      <c r="I30" s="12"/>
    </row>
    <row r="31" spans="1:9" ht="15.05">
      <c r="A31" s="12"/>
      <c r="B31" s="12"/>
      <c r="C31" s="12"/>
      <c r="D31" s="12"/>
      <c r="E31" s="12"/>
      <c r="F31" s="12"/>
      <c r="G31" s="12"/>
      <c r="H31" s="12"/>
      <c r="I31" s="12"/>
    </row>
    <row r="32" spans="1:9" ht="15.05">
      <c r="A32" s="12"/>
      <c r="B32" s="12"/>
      <c r="C32" s="12"/>
      <c r="D32" s="12"/>
      <c r="E32" s="12"/>
      <c r="F32" s="12"/>
      <c r="G32" s="12"/>
      <c r="H32" s="12"/>
      <c r="I32" s="12"/>
    </row>
    <row r="33" spans="1:9" ht="15.05">
      <c r="A33" s="12"/>
      <c r="B33" s="12"/>
      <c r="C33" s="12"/>
      <c r="D33" s="12"/>
      <c r="E33" s="12"/>
      <c r="F33" s="12"/>
      <c r="G33" s="12"/>
      <c r="H33" s="12"/>
      <c r="I33" s="12"/>
    </row>
    <row r="37" spans="1:9">
      <c r="F37" s="140" t="s">
        <v>142</v>
      </c>
      <c r="G37" s="140"/>
      <c r="H37" s="140"/>
      <c r="I37" s="140"/>
    </row>
  </sheetData>
  <mergeCells count="6">
    <mergeCell ref="B16:I16"/>
    <mergeCell ref="B18:I18"/>
    <mergeCell ref="F37:I37"/>
    <mergeCell ref="A7:I7"/>
    <mergeCell ref="B12:I12"/>
    <mergeCell ref="B14:I14"/>
  </mergeCells>
  <pageMargins left="0.9055118110236221" right="0.51181102362204722" top="0.74803149606299213" bottom="0.74803149606299213" header="0.31496062992125984" footer="0.31496062992125984"/>
  <pageSetup paperSize="9" orientation="portrait" useFirstPageNumber="1" r:id="rId1"/>
  <headerFooter>
    <oddFooter>&amp;LTroškovnik - Izgradnja nogostupa - Ulica Stjepana Radića u Općini Povljana&amp;R1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4"/>
  <sheetViews>
    <sheetView view="pageBreakPreview" topLeftCell="A21" zoomScale="105" zoomScaleNormal="100" zoomScaleSheetLayoutView="105" workbookViewId="0">
      <selection activeCell="A29" sqref="A29"/>
    </sheetView>
  </sheetViews>
  <sheetFormatPr defaultColWidth="8.88671875" defaultRowHeight="13.15"/>
  <cols>
    <col min="1" max="1" width="83.21875" style="3" customWidth="1"/>
    <col min="2" max="8" width="8.88671875" style="3"/>
    <col min="9" max="9" width="5.21875" style="3" customWidth="1"/>
    <col min="10" max="16384" width="8.88671875" style="3"/>
  </cols>
  <sheetData>
    <row r="1" spans="1:1" ht="39.450000000000003">
      <c r="A1" s="4" t="s">
        <v>74</v>
      </c>
    </row>
    <row r="2" spans="1:1" ht="52.6">
      <c r="A2" s="4" t="s">
        <v>75</v>
      </c>
    </row>
    <row r="3" spans="1:1" ht="52.6">
      <c r="A3" s="4" t="s">
        <v>76</v>
      </c>
    </row>
    <row r="4" spans="1:1" ht="52.6">
      <c r="A4" s="4" t="s">
        <v>77</v>
      </c>
    </row>
    <row r="5" spans="1:1" ht="52.6">
      <c r="A5" s="4" t="s">
        <v>78</v>
      </c>
    </row>
    <row r="6" spans="1:1" ht="26.3">
      <c r="A6" s="4" t="s">
        <v>79</v>
      </c>
    </row>
    <row r="7" spans="1:1" ht="39.450000000000003">
      <c r="A7" s="4" t="s">
        <v>80</v>
      </c>
    </row>
    <row r="8" spans="1:1" ht="26.3">
      <c r="A8" s="4" t="s">
        <v>81</v>
      </c>
    </row>
    <row r="9" spans="1:1" ht="52.6">
      <c r="A9" s="4" t="s">
        <v>82</v>
      </c>
    </row>
    <row r="10" spans="1:1" ht="26.3">
      <c r="A10" s="4" t="s">
        <v>83</v>
      </c>
    </row>
    <row r="11" spans="1:1" ht="39.450000000000003">
      <c r="A11" s="4" t="s">
        <v>84</v>
      </c>
    </row>
    <row r="12" spans="1:1" ht="26.3">
      <c r="A12" s="4" t="s">
        <v>85</v>
      </c>
    </row>
    <row r="13" spans="1:1" ht="26.3">
      <c r="A13" s="4" t="s">
        <v>86</v>
      </c>
    </row>
    <row r="14" spans="1:1" ht="26.3">
      <c r="A14" s="4" t="s">
        <v>87</v>
      </c>
    </row>
    <row r="15" spans="1:1" ht="39.450000000000003">
      <c r="A15" s="4" t="s">
        <v>88</v>
      </c>
    </row>
    <row r="16" spans="1:1">
      <c r="A16" s="4" t="s">
        <v>89</v>
      </c>
    </row>
    <row r="17" spans="1:1" ht="26.3">
      <c r="A17" s="4" t="s">
        <v>90</v>
      </c>
    </row>
    <row r="18" spans="1:1" ht="39.450000000000003">
      <c r="A18" s="4" t="s">
        <v>91</v>
      </c>
    </row>
    <row r="19" spans="1:1" ht="39.450000000000003">
      <c r="A19" s="4" t="s">
        <v>92</v>
      </c>
    </row>
    <row r="20" spans="1:1" ht="52.6">
      <c r="A20" s="4" t="s">
        <v>93</v>
      </c>
    </row>
    <row r="21" spans="1:1" ht="26.3">
      <c r="A21" s="4" t="s">
        <v>94</v>
      </c>
    </row>
    <row r="22" spans="1:1" ht="26.3">
      <c r="A22" s="4" t="s">
        <v>95</v>
      </c>
    </row>
    <row r="23" spans="1:1" ht="26.3">
      <c r="A23" s="4" t="s">
        <v>96</v>
      </c>
    </row>
    <row r="24" spans="1:1" ht="39.450000000000003">
      <c r="A24" s="4" t="s">
        <v>97</v>
      </c>
    </row>
    <row r="25" spans="1:1" ht="39.450000000000003">
      <c r="A25" s="4" t="s">
        <v>98</v>
      </c>
    </row>
    <row r="26" spans="1:1" ht="26.3">
      <c r="A26" s="4" t="s">
        <v>99</v>
      </c>
    </row>
    <row r="27" spans="1:1" ht="26.3">
      <c r="A27" s="4" t="s">
        <v>100</v>
      </c>
    </row>
    <row r="28" spans="1:1" ht="39.450000000000003">
      <c r="A28" s="4" t="s">
        <v>101</v>
      </c>
    </row>
    <row r="29" spans="1:1" ht="39.450000000000003">
      <c r="A29" s="4" t="s">
        <v>102</v>
      </c>
    </row>
    <row r="30" spans="1:1" ht="52.6">
      <c r="A30" s="4" t="s">
        <v>103</v>
      </c>
    </row>
    <row r="31" spans="1:1" ht="39.450000000000003">
      <c r="A31" s="4" t="s">
        <v>104</v>
      </c>
    </row>
    <row r="32" spans="1:1" ht="26.3">
      <c r="A32" s="4" t="s">
        <v>105</v>
      </c>
    </row>
    <row r="33" spans="1:1" ht="39.450000000000003">
      <c r="A33" s="4" t="s">
        <v>106</v>
      </c>
    </row>
    <row r="34" spans="1:1" ht="26.3">
      <c r="A34" s="4" t="s">
        <v>107</v>
      </c>
    </row>
  </sheetData>
  <pageMargins left="0.9055118110236221" right="0.51181102362204722" top="0.74803149606299213" bottom="0.74803149606299213" header="0.31496062992125984" footer="0.31496062992125984"/>
  <pageSetup paperSize="9" firstPageNumber="2" orientation="portrait" useFirstPageNumber="1" r:id="rId1"/>
  <headerFooter>
    <oddHeader>&amp;C&amp;"-,Bold"&amp;10&amp;A</oddHeader>
    <oddFooter>&amp;LTroškovnik - Izgradnja nogostupa - Ulica Stjepana Radića u Općini Povljana&amp;R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44"/>
  <sheetViews>
    <sheetView tabSelected="1" view="pageBreakPreview" zoomScale="105" zoomScaleNormal="100" zoomScaleSheetLayoutView="105" workbookViewId="0">
      <selection activeCell="G8" sqref="G8"/>
    </sheetView>
  </sheetViews>
  <sheetFormatPr defaultRowHeight="13.15"/>
  <cols>
    <col min="1" max="1" width="4.77734375" style="7" customWidth="1"/>
    <col min="2" max="2" width="37.77734375" style="5" customWidth="1"/>
    <col min="3" max="3" width="7.21875" style="8" customWidth="1"/>
    <col min="4" max="4" width="8.88671875" style="2" bestFit="1" customWidth="1"/>
    <col min="5" max="5" width="11.6640625" style="93" customWidth="1"/>
    <col min="6" max="6" width="13.77734375" style="100" customWidth="1"/>
    <col min="7" max="7" width="35.21875" style="3" customWidth="1"/>
    <col min="8" max="8" width="8.88671875" style="3"/>
    <col min="9" max="9" width="27.77734375" style="3" customWidth="1"/>
    <col min="10" max="255" width="8.88671875" style="3"/>
    <col min="256" max="256" width="3.88671875" style="3" customWidth="1"/>
    <col min="257" max="257" width="34" style="3" customWidth="1"/>
    <col min="258" max="258" width="6.6640625" style="3" customWidth="1"/>
    <col min="259" max="259" width="6.21875" style="3" customWidth="1"/>
    <col min="260" max="260" width="10.21875" style="3" customWidth="1"/>
    <col min="261" max="261" width="10.88671875" style="3" customWidth="1"/>
    <col min="262" max="262" width="7.77734375" style="3" bestFit="1" customWidth="1"/>
    <col min="263" max="264" width="8.88671875" style="3"/>
    <col min="265" max="265" width="27.77734375" style="3" customWidth="1"/>
    <col min="266" max="511" width="8.88671875" style="3"/>
    <col min="512" max="512" width="3.88671875" style="3" customWidth="1"/>
    <col min="513" max="513" width="34" style="3" customWidth="1"/>
    <col min="514" max="514" width="6.6640625" style="3" customWidth="1"/>
    <col min="515" max="515" width="6.21875" style="3" customWidth="1"/>
    <col min="516" max="516" width="10.21875" style="3" customWidth="1"/>
    <col min="517" max="517" width="10.88671875" style="3" customWidth="1"/>
    <col min="518" max="518" width="7.77734375" style="3" bestFit="1" customWidth="1"/>
    <col min="519" max="520" width="8.88671875" style="3"/>
    <col min="521" max="521" width="27.77734375" style="3" customWidth="1"/>
    <col min="522" max="767" width="8.88671875" style="3"/>
    <col min="768" max="768" width="3.88671875" style="3" customWidth="1"/>
    <col min="769" max="769" width="34" style="3" customWidth="1"/>
    <col min="770" max="770" width="6.6640625" style="3" customWidth="1"/>
    <col min="771" max="771" width="6.21875" style="3" customWidth="1"/>
    <col min="772" max="772" width="10.21875" style="3" customWidth="1"/>
    <col min="773" max="773" width="10.88671875" style="3" customWidth="1"/>
    <col min="774" max="774" width="7.77734375" style="3" bestFit="1" customWidth="1"/>
    <col min="775" max="776" width="8.88671875" style="3"/>
    <col min="777" max="777" width="27.77734375" style="3" customWidth="1"/>
    <col min="778" max="1023" width="8.88671875" style="3"/>
    <col min="1024" max="1024" width="3.88671875" style="3" customWidth="1"/>
    <col min="1025" max="1025" width="34" style="3" customWidth="1"/>
    <col min="1026" max="1026" width="6.6640625" style="3" customWidth="1"/>
    <col min="1027" max="1027" width="6.21875" style="3" customWidth="1"/>
    <col min="1028" max="1028" width="10.21875" style="3" customWidth="1"/>
    <col min="1029" max="1029" width="10.88671875" style="3" customWidth="1"/>
    <col min="1030" max="1030" width="7.77734375" style="3" bestFit="1" customWidth="1"/>
    <col min="1031" max="1032" width="8.88671875" style="3"/>
    <col min="1033" max="1033" width="27.77734375" style="3" customWidth="1"/>
    <col min="1034" max="1279" width="8.88671875" style="3"/>
    <col min="1280" max="1280" width="3.88671875" style="3" customWidth="1"/>
    <col min="1281" max="1281" width="34" style="3" customWidth="1"/>
    <col min="1282" max="1282" width="6.6640625" style="3" customWidth="1"/>
    <col min="1283" max="1283" width="6.21875" style="3" customWidth="1"/>
    <col min="1284" max="1284" width="10.21875" style="3" customWidth="1"/>
    <col min="1285" max="1285" width="10.88671875" style="3" customWidth="1"/>
    <col min="1286" max="1286" width="7.77734375" style="3" bestFit="1" customWidth="1"/>
    <col min="1287" max="1288" width="8.88671875" style="3"/>
    <col min="1289" max="1289" width="27.77734375" style="3" customWidth="1"/>
    <col min="1290" max="1535" width="8.88671875" style="3"/>
    <col min="1536" max="1536" width="3.88671875" style="3" customWidth="1"/>
    <col min="1537" max="1537" width="34" style="3" customWidth="1"/>
    <col min="1538" max="1538" width="6.6640625" style="3" customWidth="1"/>
    <col min="1539" max="1539" width="6.21875" style="3" customWidth="1"/>
    <col min="1540" max="1540" width="10.21875" style="3" customWidth="1"/>
    <col min="1541" max="1541" width="10.88671875" style="3" customWidth="1"/>
    <col min="1542" max="1542" width="7.77734375" style="3" bestFit="1" customWidth="1"/>
    <col min="1543" max="1544" width="8.88671875" style="3"/>
    <col min="1545" max="1545" width="27.77734375" style="3" customWidth="1"/>
    <col min="1546" max="1791" width="8.88671875" style="3"/>
    <col min="1792" max="1792" width="3.88671875" style="3" customWidth="1"/>
    <col min="1793" max="1793" width="34" style="3" customWidth="1"/>
    <col min="1794" max="1794" width="6.6640625" style="3" customWidth="1"/>
    <col min="1795" max="1795" width="6.21875" style="3" customWidth="1"/>
    <col min="1796" max="1796" width="10.21875" style="3" customWidth="1"/>
    <col min="1797" max="1797" width="10.88671875" style="3" customWidth="1"/>
    <col min="1798" max="1798" width="7.77734375" style="3" bestFit="1" customWidth="1"/>
    <col min="1799" max="1800" width="8.88671875" style="3"/>
    <col min="1801" max="1801" width="27.77734375" style="3" customWidth="1"/>
    <col min="1802" max="2047" width="8.88671875" style="3"/>
    <col min="2048" max="2048" width="3.88671875" style="3" customWidth="1"/>
    <col min="2049" max="2049" width="34" style="3" customWidth="1"/>
    <col min="2050" max="2050" width="6.6640625" style="3" customWidth="1"/>
    <col min="2051" max="2051" width="6.21875" style="3" customWidth="1"/>
    <col min="2052" max="2052" width="10.21875" style="3" customWidth="1"/>
    <col min="2053" max="2053" width="10.88671875" style="3" customWidth="1"/>
    <col min="2054" max="2054" width="7.77734375" style="3" bestFit="1" customWidth="1"/>
    <col min="2055" max="2056" width="8.88671875" style="3"/>
    <col min="2057" max="2057" width="27.77734375" style="3" customWidth="1"/>
    <col min="2058" max="2303" width="8.88671875" style="3"/>
    <col min="2304" max="2304" width="3.88671875" style="3" customWidth="1"/>
    <col min="2305" max="2305" width="34" style="3" customWidth="1"/>
    <col min="2306" max="2306" width="6.6640625" style="3" customWidth="1"/>
    <col min="2307" max="2307" width="6.21875" style="3" customWidth="1"/>
    <col min="2308" max="2308" width="10.21875" style="3" customWidth="1"/>
    <col min="2309" max="2309" width="10.88671875" style="3" customWidth="1"/>
    <col min="2310" max="2310" width="7.77734375" style="3" bestFit="1" customWidth="1"/>
    <col min="2311" max="2312" width="8.88671875" style="3"/>
    <col min="2313" max="2313" width="27.77734375" style="3" customWidth="1"/>
    <col min="2314" max="2559" width="8.88671875" style="3"/>
    <col min="2560" max="2560" width="3.88671875" style="3" customWidth="1"/>
    <col min="2561" max="2561" width="34" style="3" customWidth="1"/>
    <col min="2562" max="2562" width="6.6640625" style="3" customWidth="1"/>
    <col min="2563" max="2563" width="6.21875" style="3" customWidth="1"/>
    <col min="2564" max="2564" width="10.21875" style="3" customWidth="1"/>
    <col min="2565" max="2565" width="10.88671875" style="3" customWidth="1"/>
    <col min="2566" max="2566" width="7.77734375" style="3" bestFit="1" customWidth="1"/>
    <col min="2567" max="2568" width="8.88671875" style="3"/>
    <col min="2569" max="2569" width="27.77734375" style="3" customWidth="1"/>
    <col min="2570" max="2815" width="8.88671875" style="3"/>
    <col min="2816" max="2816" width="3.88671875" style="3" customWidth="1"/>
    <col min="2817" max="2817" width="34" style="3" customWidth="1"/>
    <col min="2818" max="2818" width="6.6640625" style="3" customWidth="1"/>
    <col min="2819" max="2819" width="6.21875" style="3" customWidth="1"/>
    <col min="2820" max="2820" width="10.21875" style="3" customWidth="1"/>
    <col min="2821" max="2821" width="10.88671875" style="3" customWidth="1"/>
    <col min="2822" max="2822" width="7.77734375" style="3" bestFit="1" customWidth="1"/>
    <col min="2823" max="2824" width="8.88671875" style="3"/>
    <col min="2825" max="2825" width="27.77734375" style="3" customWidth="1"/>
    <col min="2826" max="3071" width="8.88671875" style="3"/>
    <col min="3072" max="3072" width="3.88671875" style="3" customWidth="1"/>
    <col min="3073" max="3073" width="34" style="3" customWidth="1"/>
    <col min="3074" max="3074" width="6.6640625" style="3" customWidth="1"/>
    <col min="3075" max="3075" width="6.21875" style="3" customWidth="1"/>
    <col min="3076" max="3076" width="10.21875" style="3" customWidth="1"/>
    <col min="3077" max="3077" width="10.88671875" style="3" customWidth="1"/>
    <col min="3078" max="3078" width="7.77734375" style="3" bestFit="1" customWidth="1"/>
    <col min="3079" max="3080" width="8.88671875" style="3"/>
    <col min="3081" max="3081" width="27.77734375" style="3" customWidth="1"/>
    <col min="3082" max="3327" width="8.88671875" style="3"/>
    <col min="3328" max="3328" width="3.88671875" style="3" customWidth="1"/>
    <col min="3329" max="3329" width="34" style="3" customWidth="1"/>
    <col min="3330" max="3330" width="6.6640625" style="3" customWidth="1"/>
    <col min="3331" max="3331" width="6.21875" style="3" customWidth="1"/>
    <col min="3332" max="3332" width="10.21875" style="3" customWidth="1"/>
    <col min="3333" max="3333" width="10.88671875" style="3" customWidth="1"/>
    <col min="3334" max="3334" width="7.77734375" style="3" bestFit="1" customWidth="1"/>
    <col min="3335" max="3336" width="8.88671875" style="3"/>
    <col min="3337" max="3337" width="27.77734375" style="3" customWidth="1"/>
    <col min="3338" max="3583" width="8.88671875" style="3"/>
    <col min="3584" max="3584" width="3.88671875" style="3" customWidth="1"/>
    <col min="3585" max="3585" width="34" style="3" customWidth="1"/>
    <col min="3586" max="3586" width="6.6640625" style="3" customWidth="1"/>
    <col min="3587" max="3587" width="6.21875" style="3" customWidth="1"/>
    <col min="3588" max="3588" width="10.21875" style="3" customWidth="1"/>
    <col min="3589" max="3589" width="10.88671875" style="3" customWidth="1"/>
    <col min="3590" max="3590" width="7.77734375" style="3" bestFit="1" customWidth="1"/>
    <col min="3591" max="3592" width="8.88671875" style="3"/>
    <col min="3593" max="3593" width="27.77734375" style="3" customWidth="1"/>
    <col min="3594" max="3839" width="8.88671875" style="3"/>
    <col min="3840" max="3840" width="3.88671875" style="3" customWidth="1"/>
    <col min="3841" max="3841" width="34" style="3" customWidth="1"/>
    <col min="3842" max="3842" width="6.6640625" style="3" customWidth="1"/>
    <col min="3843" max="3843" width="6.21875" style="3" customWidth="1"/>
    <col min="3844" max="3844" width="10.21875" style="3" customWidth="1"/>
    <col min="3845" max="3845" width="10.88671875" style="3" customWidth="1"/>
    <col min="3846" max="3846" width="7.77734375" style="3" bestFit="1" customWidth="1"/>
    <col min="3847" max="3848" width="8.88671875" style="3"/>
    <col min="3849" max="3849" width="27.77734375" style="3" customWidth="1"/>
    <col min="3850" max="4095" width="8.88671875" style="3"/>
    <col min="4096" max="4096" width="3.88671875" style="3" customWidth="1"/>
    <col min="4097" max="4097" width="34" style="3" customWidth="1"/>
    <col min="4098" max="4098" width="6.6640625" style="3" customWidth="1"/>
    <col min="4099" max="4099" width="6.21875" style="3" customWidth="1"/>
    <col min="4100" max="4100" width="10.21875" style="3" customWidth="1"/>
    <col min="4101" max="4101" width="10.88671875" style="3" customWidth="1"/>
    <col min="4102" max="4102" width="7.77734375" style="3" bestFit="1" customWidth="1"/>
    <col min="4103" max="4104" width="8.88671875" style="3"/>
    <col min="4105" max="4105" width="27.77734375" style="3" customWidth="1"/>
    <col min="4106" max="4351" width="8.88671875" style="3"/>
    <col min="4352" max="4352" width="3.88671875" style="3" customWidth="1"/>
    <col min="4353" max="4353" width="34" style="3" customWidth="1"/>
    <col min="4354" max="4354" width="6.6640625" style="3" customWidth="1"/>
    <col min="4355" max="4355" width="6.21875" style="3" customWidth="1"/>
    <col min="4356" max="4356" width="10.21875" style="3" customWidth="1"/>
    <col min="4357" max="4357" width="10.88671875" style="3" customWidth="1"/>
    <col min="4358" max="4358" width="7.77734375" style="3" bestFit="1" customWidth="1"/>
    <col min="4359" max="4360" width="8.88671875" style="3"/>
    <col min="4361" max="4361" width="27.77734375" style="3" customWidth="1"/>
    <col min="4362" max="4607" width="8.88671875" style="3"/>
    <col min="4608" max="4608" width="3.88671875" style="3" customWidth="1"/>
    <col min="4609" max="4609" width="34" style="3" customWidth="1"/>
    <col min="4610" max="4610" width="6.6640625" style="3" customWidth="1"/>
    <col min="4611" max="4611" width="6.21875" style="3" customWidth="1"/>
    <col min="4612" max="4612" width="10.21875" style="3" customWidth="1"/>
    <col min="4613" max="4613" width="10.88671875" style="3" customWidth="1"/>
    <col min="4614" max="4614" width="7.77734375" style="3" bestFit="1" customWidth="1"/>
    <col min="4615" max="4616" width="8.88671875" style="3"/>
    <col min="4617" max="4617" width="27.77734375" style="3" customWidth="1"/>
    <col min="4618" max="4863" width="8.88671875" style="3"/>
    <col min="4864" max="4864" width="3.88671875" style="3" customWidth="1"/>
    <col min="4865" max="4865" width="34" style="3" customWidth="1"/>
    <col min="4866" max="4866" width="6.6640625" style="3" customWidth="1"/>
    <col min="4867" max="4867" width="6.21875" style="3" customWidth="1"/>
    <col min="4868" max="4868" width="10.21875" style="3" customWidth="1"/>
    <col min="4869" max="4869" width="10.88671875" style="3" customWidth="1"/>
    <col min="4870" max="4870" width="7.77734375" style="3" bestFit="1" customWidth="1"/>
    <col min="4871" max="4872" width="8.88671875" style="3"/>
    <col min="4873" max="4873" width="27.77734375" style="3" customWidth="1"/>
    <col min="4874" max="5119" width="8.88671875" style="3"/>
    <col min="5120" max="5120" width="3.88671875" style="3" customWidth="1"/>
    <col min="5121" max="5121" width="34" style="3" customWidth="1"/>
    <col min="5122" max="5122" width="6.6640625" style="3" customWidth="1"/>
    <col min="5123" max="5123" width="6.21875" style="3" customWidth="1"/>
    <col min="5124" max="5124" width="10.21875" style="3" customWidth="1"/>
    <col min="5125" max="5125" width="10.88671875" style="3" customWidth="1"/>
    <col min="5126" max="5126" width="7.77734375" style="3" bestFit="1" customWidth="1"/>
    <col min="5127" max="5128" width="8.88671875" style="3"/>
    <col min="5129" max="5129" width="27.77734375" style="3" customWidth="1"/>
    <col min="5130" max="5375" width="8.88671875" style="3"/>
    <col min="5376" max="5376" width="3.88671875" style="3" customWidth="1"/>
    <col min="5377" max="5377" width="34" style="3" customWidth="1"/>
    <col min="5378" max="5378" width="6.6640625" style="3" customWidth="1"/>
    <col min="5379" max="5379" width="6.21875" style="3" customWidth="1"/>
    <col min="5380" max="5380" width="10.21875" style="3" customWidth="1"/>
    <col min="5381" max="5381" width="10.88671875" style="3" customWidth="1"/>
    <col min="5382" max="5382" width="7.77734375" style="3" bestFit="1" customWidth="1"/>
    <col min="5383" max="5384" width="8.88671875" style="3"/>
    <col min="5385" max="5385" width="27.77734375" style="3" customWidth="1"/>
    <col min="5386" max="5631" width="8.88671875" style="3"/>
    <col min="5632" max="5632" width="3.88671875" style="3" customWidth="1"/>
    <col min="5633" max="5633" width="34" style="3" customWidth="1"/>
    <col min="5634" max="5634" width="6.6640625" style="3" customWidth="1"/>
    <col min="5635" max="5635" width="6.21875" style="3" customWidth="1"/>
    <col min="5636" max="5636" width="10.21875" style="3" customWidth="1"/>
    <col min="5637" max="5637" width="10.88671875" style="3" customWidth="1"/>
    <col min="5638" max="5638" width="7.77734375" style="3" bestFit="1" customWidth="1"/>
    <col min="5639" max="5640" width="8.88671875" style="3"/>
    <col min="5641" max="5641" width="27.77734375" style="3" customWidth="1"/>
    <col min="5642" max="5887" width="8.88671875" style="3"/>
    <col min="5888" max="5888" width="3.88671875" style="3" customWidth="1"/>
    <col min="5889" max="5889" width="34" style="3" customWidth="1"/>
    <col min="5890" max="5890" width="6.6640625" style="3" customWidth="1"/>
    <col min="5891" max="5891" width="6.21875" style="3" customWidth="1"/>
    <col min="5892" max="5892" width="10.21875" style="3" customWidth="1"/>
    <col min="5893" max="5893" width="10.88671875" style="3" customWidth="1"/>
    <col min="5894" max="5894" width="7.77734375" style="3" bestFit="1" customWidth="1"/>
    <col min="5895" max="5896" width="8.88671875" style="3"/>
    <col min="5897" max="5897" width="27.77734375" style="3" customWidth="1"/>
    <col min="5898" max="6143" width="8.88671875" style="3"/>
    <col min="6144" max="6144" width="3.88671875" style="3" customWidth="1"/>
    <col min="6145" max="6145" width="34" style="3" customWidth="1"/>
    <col min="6146" max="6146" width="6.6640625" style="3" customWidth="1"/>
    <col min="6147" max="6147" width="6.21875" style="3" customWidth="1"/>
    <col min="6148" max="6148" width="10.21875" style="3" customWidth="1"/>
    <col min="6149" max="6149" width="10.88671875" style="3" customWidth="1"/>
    <col min="6150" max="6150" width="7.77734375" style="3" bestFit="1" customWidth="1"/>
    <col min="6151" max="6152" width="8.88671875" style="3"/>
    <col min="6153" max="6153" width="27.77734375" style="3" customWidth="1"/>
    <col min="6154" max="6399" width="8.88671875" style="3"/>
    <col min="6400" max="6400" width="3.88671875" style="3" customWidth="1"/>
    <col min="6401" max="6401" width="34" style="3" customWidth="1"/>
    <col min="6402" max="6402" width="6.6640625" style="3" customWidth="1"/>
    <col min="6403" max="6403" width="6.21875" style="3" customWidth="1"/>
    <col min="6404" max="6404" width="10.21875" style="3" customWidth="1"/>
    <col min="6405" max="6405" width="10.88671875" style="3" customWidth="1"/>
    <col min="6406" max="6406" width="7.77734375" style="3" bestFit="1" customWidth="1"/>
    <col min="6407" max="6408" width="8.88671875" style="3"/>
    <col min="6409" max="6409" width="27.77734375" style="3" customWidth="1"/>
    <col min="6410" max="6655" width="8.88671875" style="3"/>
    <col min="6656" max="6656" width="3.88671875" style="3" customWidth="1"/>
    <col min="6657" max="6657" width="34" style="3" customWidth="1"/>
    <col min="6658" max="6658" width="6.6640625" style="3" customWidth="1"/>
    <col min="6659" max="6659" width="6.21875" style="3" customWidth="1"/>
    <col min="6660" max="6660" width="10.21875" style="3" customWidth="1"/>
    <col min="6661" max="6661" width="10.88671875" style="3" customWidth="1"/>
    <col min="6662" max="6662" width="7.77734375" style="3" bestFit="1" customWidth="1"/>
    <col min="6663" max="6664" width="8.88671875" style="3"/>
    <col min="6665" max="6665" width="27.77734375" style="3" customWidth="1"/>
    <col min="6666" max="6911" width="8.88671875" style="3"/>
    <col min="6912" max="6912" width="3.88671875" style="3" customWidth="1"/>
    <col min="6913" max="6913" width="34" style="3" customWidth="1"/>
    <col min="6914" max="6914" width="6.6640625" style="3" customWidth="1"/>
    <col min="6915" max="6915" width="6.21875" style="3" customWidth="1"/>
    <col min="6916" max="6916" width="10.21875" style="3" customWidth="1"/>
    <col min="6917" max="6917" width="10.88671875" style="3" customWidth="1"/>
    <col min="6918" max="6918" width="7.77734375" style="3" bestFit="1" customWidth="1"/>
    <col min="6919" max="6920" width="8.88671875" style="3"/>
    <col min="6921" max="6921" width="27.77734375" style="3" customWidth="1"/>
    <col min="6922" max="7167" width="8.88671875" style="3"/>
    <col min="7168" max="7168" width="3.88671875" style="3" customWidth="1"/>
    <col min="7169" max="7169" width="34" style="3" customWidth="1"/>
    <col min="7170" max="7170" width="6.6640625" style="3" customWidth="1"/>
    <col min="7171" max="7171" width="6.21875" style="3" customWidth="1"/>
    <col min="7172" max="7172" width="10.21875" style="3" customWidth="1"/>
    <col min="7173" max="7173" width="10.88671875" style="3" customWidth="1"/>
    <col min="7174" max="7174" width="7.77734375" style="3" bestFit="1" customWidth="1"/>
    <col min="7175" max="7176" width="8.88671875" style="3"/>
    <col min="7177" max="7177" width="27.77734375" style="3" customWidth="1"/>
    <col min="7178" max="7423" width="8.88671875" style="3"/>
    <col min="7424" max="7424" width="3.88671875" style="3" customWidth="1"/>
    <col min="7425" max="7425" width="34" style="3" customWidth="1"/>
    <col min="7426" max="7426" width="6.6640625" style="3" customWidth="1"/>
    <col min="7427" max="7427" width="6.21875" style="3" customWidth="1"/>
    <col min="7428" max="7428" width="10.21875" style="3" customWidth="1"/>
    <col min="7429" max="7429" width="10.88671875" style="3" customWidth="1"/>
    <col min="7430" max="7430" width="7.77734375" style="3" bestFit="1" customWidth="1"/>
    <col min="7431" max="7432" width="8.88671875" style="3"/>
    <col min="7433" max="7433" width="27.77734375" style="3" customWidth="1"/>
    <col min="7434" max="7679" width="8.88671875" style="3"/>
    <col min="7680" max="7680" width="3.88671875" style="3" customWidth="1"/>
    <col min="7681" max="7681" width="34" style="3" customWidth="1"/>
    <col min="7682" max="7682" width="6.6640625" style="3" customWidth="1"/>
    <col min="7683" max="7683" width="6.21875" style="3" customWidth="1"/>
    <col min="7684" max="7684" width="10.21875" style="3" customWidth="1"/>
    <col min="7685" max="7685" width="10.88671875" style="3" customWidth="1"/>
    <col min="7686" max="7686" width="7.77734375" style="3" bestFit="1" customWidth="1"/>
    <col min="7687" max="7688" width="8.88671875" style="3"/>
    <col min="7689" max="7689" width="27.77734375" style="3" customWidth="1"/>
    <col min="7690" max="7935" width="8.88671875" style="3"/>
    <col min="7936" max="7936" width="3.88671875" style="3" customWidth="1"/>
    <col min="7937" max="7937" width="34" style="3" customWidth="1"/>
    <col min="7938" max="7938" width="6.6640625" style="3" customWidth="1"/>
    <col min="7939" max="7939" width="6.21875" style="3" customWidth="1"/>
    <col min="7940" max="7940" width="10.21875" style="3" customWidth="1"/>
    <col min="7941" max="7941" width="10.88671875" style="3" customWidth="1"/>
    <col min="7942" max="7942" width="7.77734375" style="3" bestFit="1" customWidth="1"/>
    <col min="7943" max="7944" width="8.88671875" style="3"/>
    <col min="7945" max="7945" width="27.77734375" style="3" customWidth="1"/>
    <col min="7946" max="8191" width="8.88671875" style="3"/>
    <col min="8192" max="8192" width="3.88671875" style="3" customWidth="1"/>
    <col min="8193" max="8193" width="34" style="3" customWidth="1"/>
    <col min="8194" max="8194" width="6.6640625" style="3" customWidth="1"/>
    <col min="8195" max="8195" width="6.21875" style="3" customWidth="1"/>
    <col min="8196" max="8196" width="10.21875" style="3" customWidth="1"/>
    <col min="8197" max="8197" width="10.88671875" style="3" customWidth="1"/>
    <col min="8198" max="8198" width="7.77734375" style="3" bestFit="1" customWidth="1"/>
    <col min="8199" max="8200" width="8.88671875" style="3"/>
    <col min="8201" max="8201" width="27.77734375" style="3" customWidth="1"/>
    <col min="8202" max="8447" width="8.88671875" style="3"/>
    <col min="8448" max="8448" width="3.88671875" style="3" customWidth="1"/>
    <col min="8449" max="8449" width="34" style="3" customWidth="1"/>
    <col min="8450" max="8450" width="6.6640625" style="3" customWidth="1"/>
    <col min="8451" max="8451" width="6.21875" style="3" customWidth="1"/>
    <col min="8452" max="8452" width="10.21875" style="3" customWidth="1"/>
    <col min="8453" max="8453" width="10.88671875" style="3" customWidth="1"/>
    <col min="8454" max="8454" width="7.77734375" style="3" bestFit="1" customWidth="1"/>
    <col min="8455" max="8456" width="8.88671875" style="3"/>
    <col min="8457" max="8457" width="27.77734375" style="3" customWidth="1"/>
    <col min="8458" max="8703" width="8.88671875" style="3"/>
    <col min="8704" max="8704" width="3.88671875" style="3" customWidth="1"/>
    <col min="8705" max="8705" width="34" style="3" customWidth="1"/>
    <col min="8706" max="8706" width="6.6640625" style="3" customWidth="1"/>
    <col min="8707" max="8707" width="6.21875" style="3" customWidth="1"/>
    <col min="8708" max="8708" width="10.21875" style="3" customWidth="1"/>
    <col min="8709" max="8709" width="10.88671875" style="3" customWidth="1"/>
    <col min="8710" max="8710" width="7.77734375" style="3" bestFit="1" customWidth="1"/>
    <col min="8711" max="8712" width="8.88671875" style="3"/>
    <col min="8713" max="8713" width="27.77734375" style="3" customWidth="1"/>
    <col min="8714" max="8959" width="8.88671875" style="3"/>
    <col min="8960" max="8960" width="3.88671875" style="3" customWidth="1"/>
    <col min="8961" max="8961" width="34" style="3" customWidth="1"/>
    <col min="8962" max="8962" width="6.6640625" style="3" customWidth="1"/>
    <col min="8963" max="8963" width="6.21875" style="3" customWidth="1"/>
    <col min="8964" max="8964" width="10.21875" style="3" customWidth="1"/>
    <col min="8965" max="8965" width="10.88671875" style="3" customWidth="1"/>
    <col min="8966" max="8966" width="7.77734375" style="3" bestFit="1" customWidth="1"/>
    <col min="8967" max="8968" width="8.88671875" style="3"/>
    <col min="8969" max="8969" width="27.77734375" style="3" customWidth="1"/>
    <col min="8970" max="9215" width="8.88671875" style="3"/>
    <col min="9216" max="9216" width="3.88671875" style="3" customWidth="1"/>
    <col min="9217" max="9217" width="34" style="3" customWidth="1"/>
    <col min="9218" max="9218" width="6.6640625" style="3" customWidth="1"/>
    <col min="9219" max="9219" width="6.21875" style="3" customWidth="1"/>
    <col min="9220" max="9220" width="10.21875" style="3" customWidth="1"/>
    <col min="9221" max="9221" width="10.88671875" style="3" customWidth="1"/>
    <col min="9222" max="9222" width="7.77734375" style="3" bestFit="1" customWidth="1"/>
    <col min="9223" max="9224" width="8.88671875" style="3"/>
    <col min="9225" max="9225" width="27.77734375" style="3" customWidth="1"/>
    <col min="9226" max="9471" width="8.88671875" style="3"/>
    <col min="9472" max="9472" width="3.88671875" style="3" customWidth="1"/>
    <col min="9473" max="9473" width="34" style="3" customWidth="1"/>
    <col min="9474" max="9474" width="6.6640625" style="3" customWidth="1"/>
    <col min="9475" max="9475" width="6.21875" style="3" customWidth="1"/>
    <col min="9476" max="9476" width="10.21875" style="3" customWidth="1"/>
    <col min="9477" max="9477" width="10.88671875" style="3" customWidth="1"/>
    <col min="9478" max="9478" width="7.77734375" style="3" bestFit="1" customWidth="1"/>
    <col min="9479" max="9480" width="8.88671875" style="3"/>
    <col min="9481" max="9481" width="27.77734375" style="3" customWidth="1"/>
    <col min="9482" max="9727" width="8.88671875" style="3"/>
    <col min="9728" max="9728" width="3.88671875" style="3" customWidth="1"/>
    <col min="9729" max="9729" width="34" style="3" customWidth="1"/>
    <col min="9730" max="9730" width="6.6640625" style="3" customWidth="1"/>
    <col min="9731" max="9731" width="6.21875" style="3" customWidth="1"/>
    <col min="9732" max="9732" width="10.21875" style="3" customWidth="1"/>
    <col min="9733" max="9733" width="10.88671875" style="3" customWidth="1"/>
    <col min="9734" max="9734" width="7.77734375" style="3" bestFit="1" customWidth="1"/>
    <col min="9735" max="9736" width="8.88671875" style="3"/>
    <col min="9737" max="9737" width="27.77734375" style="3" customWidth="1"/>
    <col min="9738" max="9983" width="8.88671875" style="3"/>
    <col min="9984" max="9984" width="3.88671875" style="3" customWidth="1"/>
    <col min="9985" max="9985" width="34" style="3" customWidth="1"/>
    <col min="9986" max="9986" width="6.6640625" style="3" customWidth="1"/>
    <col min="9987" max="9987" width="6.21875" style="3" customWidth="1"/>
    <col min="9988" max="9988" width="10.21875" style="3" customWidth="1"/>
    <col min="9989" max="9989" width="10.88671875" style="3" customWidth="1"/>
    <col min="9990" max="9990" width="7.77734375" style="3" bestFit="1" customWidth="1"/>
    <col min="9991" max="9992" width="8.88671875" style="3"/>
    <col min="9993" max="9993" width="27.77734375" style="3" customWidth="1"/>
    <col min="9994" max="10239" width="8.88671875" style="3"/>
    <col min="10240" max="10240" width="3.88671875" style="3" customWidth="1"/>
    <col min="10241" max="10241" width="34" style="3" customWidth="1"/>
    <col min="10242" max="10242" width="6.6640625" style="3" customWidth="1"/>
    <col min="10243" max="10243" width="6.21875" style="3" customWidth="1"/>
    <col min="10244" max="10244" width="10.21875" style="3" customWidth="1"/>
    <col min="10245" max="10245" width="10.88671875" style="3" customWidth="1"/>
    <col min="10246" max="10246" width="7.77734375" style="3" bestFit="1" customWidth="1"/>
    <col min="10247" max="10248" width="8.88671875" style="3"/>
    <col min="10249" max="10249" width="27.77734375" style="3" customWidth="1"/>
    <col min="10250" max="10495" width="8.88671875" style="3"/>
    <col min="10496" max="10496" width="3.88671875" style="3" customWidth="1"/>
    <col min="10497" max="10497" width="34" style="3" customWidth="1"/>
    <col min="10498" max="10498" width="6.6640625" style="3" customWidth="1"/>
    <col min="10499" max="10499" width="6.21875" style="3" customWidth="1"/>
    <col min="10500" max="10500" width="10.21875" style="3" customWidth="1"/>
    <col min="10501" max="10501" width="10.88671875" style="3" customWidth="1"/>
    <col min="10502" max="10502" width="7.77734375" style="3" bestFit="1" customWidth="1"/>
    <col min="10503" max="10504" width="8.88671875" style="3"/>
    <col min="10505" max="10505" width="27.77734375" style="3" customWidth="1"/>
    <col min="10506" max="10751" width="8.88671875" style="3"/>
    <col min="10752" max="10752" width="3.88671875" style="3" customWidth="1"/>
    <col min="10753" max="10753" width="34" style="3" customWidth="1"/>
    <col min="10754" max="10754" width="6.6640625" style="3" customWidth="1"/>
    <col min="10755" max="10755" width="6.21875" style="3" customWidth="1"/>
    <col min="10756" max="10756" width="10.21875" style="3" customWidth="1"/>
    <col min="10757" max="10757" width="10.88671875" style="3" customWidth="1"/>
    <col min="10758" max="10758" width="7.77734375" style="3" bestFit="1" customWidth="1"/>
    <col min="10759" max="10760" width="8.88671875" style="3"/>
    <col min="10761" max="10761" width="27.77734375" style="3" customWidth="1"/>
    <col min="10762" max="11007" width="8.88671875" style="3"/>
    <col min="11008" max="11008" width="3.88671875" style="3" customWidth="1"/>
    <col min="11009" max="11009" width="34" style="3" customWidth="1"/>
    <col min="11010" max="11010" width="6.6640625" style="3" customWidth="1"/>
    <col min="11011" max="11011" width="6.21875" style="3" customWidth="1"/>
    <col min="11012" max="11012" width="10.21875" style="3" customWidth="1"/>
    <col min="11013" max="11013" width="10.88671875" style="3" customWidth="1"/>
    <col min="11014" max="11014" width="7.77734375" style="3" bestFit="1" customWidth="1"/>
    <col min="11015" max="11016" width="8.88671875" style="3"/>
    <col min="11017" max="11017" width="27.77734375" style="3" customWidth="1"/>
    <col min="11018" max="11263" width="8.88671875" style="3"/>
    <col min="11264" max="11264" width="3.88671875" style="3" customWidth="1"/>
    <col min="11265" max="11265" width="34" style="3" customWidth="1"/>
    <col min="11266" max="11266" width="6.6640625" style="3" customWidth="1"/>
    <col min="11267" max="11267" width="6.21875" style="3" customWidth="1"/>
    <col min="11268" max="11268" width="10.21875" style="3" customWidth="1"/>
    <col min="11269" max="11269" width="10.88671875" style="3" customWidth="1"/>
    <col min="11270" max="11270" width="7.77734375" style="3" bestFit="1" customWidth="1"/>
    <col min="11271" max="11272" width="8.88671875" style="3"/>
    <col min="11273" max="11273" width="27.77734375" style="3" customWidth="1"/>
    <col min="11274" max="11519" width="8.88671875" style="3"/>
    <col min="11520" max="11520" width="3.88671875" style="3" customWidth="1"/>
    <col min="11521" max="11521" width="34" style="3" customWidth="1"/>
    <col min="11522" max="11522" width="6.6640625" style="3" customWidth="1"/>
    <col min="11523" max="11523" width="6.21875" style="3" customWidth="1"/>
    <col min="11524" max="11524" width="10.21875" style="3" customWidth="1"/>
    <col min="11525" max="11525" width="10.88671875" style="3" customWidth="1"/>
    <col min="11526" max="11526" width="7.77734375" style="3" bestFit="1" customWidth="1"/>
    <col min="11527" max="11528" width="8.88671875" style="3"/>
    <col min="11529" max="11529" width="27.77734375" style="3" customWidth="1"/>
    <col min="11530" max="11775" width="8.88671875" style="3"/>
    <col min="11776" max="11776" width="3.88671875" style="3" customWidth="1"/>
    <col min="11777" max="11777" width="34" style="3" customWidth="1"/>
    <col min="11778" max="11778" width="6.6640625" style="3" customWidth="1"/>
    <col min="11779" max="11779" width="6.21875" style="3" customWidth="1"/>
    <col min="11780" max="11780" width="10.21875" style="3" customWidth="1"/>
    <col min="11781" max="11781" width="10.88671875" style="3" customWidth="1"/>
    <col min="11782" max="11782" width="7.77734375" style="3" bestFit="1" customWidth="1"/>
    <col min="11783" max="11784" width="8.88671875" style="3"/>
    <col min="11785" max="11785" width="27.77734375" style="3" customWidth="1"/>
    <col min="11786" max="12031" width="8.88671875" style="3"/>
    <col min="12032" max="12032" width="3.88671875" style="3" customWidth="1"/>
    <col min="12033" max="12033" width="34" style="3" customWidth="1"/>
    <col min="12034" max="12034" width="6.6640625" style="3" customWidth="1"/>
    <col min="12035" max="12035" width="6.21875" style="3" customWidth="1"/>
    <col min="12036" max="12036" width="10.21875" style="3" customWidth="1"/>
    <col min="12037" max="12037" width="10.88671875" style="3" customWidth="1"/>
    <col min="12038" max="12038" width="7.77734375" style="3" bestFit="1" customWidth="1"/>
    <col min="12039" max="12040" width="8.88671875" style="3"/>
    <col min="12041" max="12041" width="27.77734375" style="3" customWidth="1"/>
    <col min="12042" max="12287" width="8.88671875" style="3"/>
    <col min="12288" max="12288" width="3.88671875" style="3" customWidth="1"/>
    <col min="12289" max="12289" width="34" style="3" customWidth="1"/>
    <col min="12290" max="12290" width="6.6640625" style="3" customWidth="1"/>
    <col min="12291" max="12291" width="6.21875" style="3" customWidth="1"/>
    <col min="12292" max="12292" width="10.21875" style="3" customWidth="1"/>
    <col min="12293" max="12293" width="10.88671875" style="3" customWidth="1"/>
    <col min="12294" max="12294" width="7.77734375" style="3" bestFit="1" customWidth="1"/>
    <col min="12295" max="12296" width="8.88671875" style="3"/>
    <col min="12297" max="12297" width="27.77734375" style="3" customWidth="1"/>
    <col min="12298" max="12543" width="8.88671875" style="3"/>
    <col min="12544" max="12544" width="3.88671875" style="3" customWidth="1"/>
    <col min="12545" max="12545" width="34" style="3" customWidth="1"/>
    <col min="12546" max="12546" width="6.6640625" style="3" customWidth="1"/>
    <col min="12547" max="12547" width="6.21875" style="3" customWidth="1"/>
    <col min="12548" max="12548" width="10.21875" style="3" customWidth="1"/>
    <col min="12549" max="12549" width="10.88671875" style="3" customWidth="1"/>
    <col min="12550" max="12550" width="7.77734375" style="3" bestFit="1" customWidth="1"/>
    <col min="12551" max="12552" width="8.88671875" style="3"/>
    <col min="12553" max="12553" width="27.77734375" style="3" customWidth="1"/>
    <col min="12554" max="12799" width="8.88671875" style="3"/>
    <col min="12800" max="12800" width="3.88671875" style="3" customWidth="1"/>
    <col min="12801" max="12801" width="34" style="3" customWidth="1"/>
    <col min="12802" max="12802" width="6.6640625" style="3" customWidth="1"/>
    <col min="12803" max="12803" width="6.21875" style="3" customWidth="1"/>
    <col min="12804" max="12804" width="10.21875" style="3" customWidth="1"/>
    <col min="12805" max="12805" width="10.88671875" style="3" customWidth="1"/>
    <col min="12806" max="12806" width="7.77734375" style="3" bestFit="1" customWidth="1"/>
    <col min="12807" max="12808" width="8.88671875" style="3"/>
    <col min="12809" max="12809" width="27.77734375" style="3" customWidth="1"/>
    <col min="12810" max="13055" width="8.88671875" style="3"/>
    <col min="13056" max="13056" width="3.88671875" style="3" customWidth="1"/>
    <col min="13057" max="13057" width="34" style="3" customWidth="1"/>
    <col min="13058" max="13058" width="6.6640625" style="3" customWidth="1"/>
    <col min="13059" max="13059" width="6.21875" style="3" customWidth="1"/>
    <col min="13060" max="13060" width="10.21875" style="3" customWidth="1"/>
    <col min="13061" max="13061" width="10.88671875" style="3" customWidth="1"/>
    <col min="13062" max="13062" width="7.77734375" style="3" bestFit="1" customWidth="1"/>
    <col min="13063" max="13064" width="8.88671875" style="3"/>
    <col min="13065" max="13065" width="27.77734375" style="3" customWidth="1"/>
    <col min="13066" max="13311" width="8.88671875" style="3"/>
    <col min="13312" max="13312" width="3.88671875" style="3" customWidth="1"/>
    <col min="13313" max="13313" width="34" style="3" customWidth="1"/>
    <col min="13314" max="13314" width="6.6640625" style="3" customWidth="1"/>
    <col min="13315" max="13315" width="6.21875" style="3" customWidth="1"/>
    <col min="13316" max="13316" width="10.21875" style="3" customWidth="1"/>
    <col min="13317" max="13317" width="10.88671875" style="3" customWidth="1"/>
    <col min="13318" max="13318" width="7.77734375" style="3" bestFit="1" customWidth="1"/>
    <col min="13319" max="13320" width="8.88671875" style="3"/>
    <col min="13321" max="13321" width="27.77734375" style="3" customWidth="1"/>
    <col min="13322" max="13567" width="8.88671875" style="3"/>
    <col min="13568" max="13568" width="3.88671875" style="3" customWidth="1"/>
    <col min="13569" max="13569" width="34" style="3" customWidth="1"/>
    <col min="13570" max="13570" width="6.6640625" style="3" customWidth="1"/>
    <col min="13571" max="13571" width="6.21875" style="3" customWidth="1"/>
    <col min="13572" max="13572" width="10.21875" style="3" customWidth="1"/>
    <col min="13573" max="13573" width="10.88671875" style="3" customWidth="1"/>
    <col min="13574" max="13574" width="7.77734375" style="3" bestFit="1" customWidth="1"/>
    <col min="13575" max="13576" width="8.88671875" style="3"/>
    <col min="13577" max="13577" width="27.77734375" style="3" customWidth="1"/>
    <col min="13578" max="13823" width="8.88671875" style="3"/>
    <col min="13824" max="13824" width="3.88671875" style="3" customWidth="1"/>
    <col min="13825" max="13825" width="34" style="3" customWidth="1"/>
    <col min="13826" max="13826" width="6.6640625" style="3" customWidth="1"/>
    <col min="13827" max="13827" width="6.21875" style="3" customWidth="1"/>
    <col min="13828" max="13828" width="10.21875" style="3" customWidth="1"/>
    <col min="13829" max="13829" width="10.88671875" style="3" customWidth="1"/>
    <col min="13830" max="13830" width="7.77734375" style="3" bestFit="1" customWidth="1"/>
    <col min="13831" max="13832" width="8.88671875" style="3"/>
    <col min="13833" max="13833" width="27.77734375" style="3" customWidth="1"/>
    <col min="13834" max="14079" width="8.88671875" style="3"/>
    <col min="14080" max="14080" width="3.88671875" style="3" customWidth="1"/>
    <col min="14081" max="14081" width="34" style="3" customWidth="1"/>
    <col min="14082" max="14082" width="6.6640625" style="3" customWidth="1"/>
    <col min="14083" max="14083" width="6.21875" style="3" customWidth="1"/>
    <col min="14084" max="14084" width="10.21875" style="3" customWidth="1"/>
    <col min="14085" max="14085" width="10.88671875" style="3" customWidth="1"/>
    <col min="14086" max="14086" width="7.77734375" style="3" bestFit="1" customWidth="1"/>
    <col min="14087" max="14088" width="8.88671875" style="3"/>
    <col min="14089" max="14089" width="27.77734375" style="3" customWidth="1"/>
    <col min="14090" max="14335" width="8.88671875" style="3"/>
    <col min="14336" max="14336" width="3.88671875" style="3" customWidth="1"/>
    <col min="14337" max="14337" width="34" style="3" customWidth="1"/>
    <col min="14338" max="14338" width="6.6640625" style="3" customWidth="1"/>
    <col min="14339" max="14339" width="6.21875" style="3" customWidth="1"/>
    <col min="14340" max="14340" width="10.21875" style="3" customWidth="1"/>
    <col min="14341" max="14341" width="10.88671875" style="3" customWidth="1"/>
    <col min="14342" max="14342" width="7.77734375" style="3" bestFit="1" customWidth="1"/>
    <col min="14343" max="14344" width="8.88671875" style="3"/>
    <col min="14345" max="14345" width="27.77734375" style="3" customWidth="1"/>
    <col min="14346" max="14591" width="8.88671875" style="3"/>
    <col min="14592" max="14592" width="3.88671875" style="3" customWidth="1"/>
    <col min="14593" max="14593" width="34" style="3" customWidth="1"/>
    <col min="14594" max="14594" width="6.6640625" style="3" customWidth="1"/>
    <col min="14595" max="14595" width="6.21875" style="3" customWidth="1"/>
    <col min="14596" max="14596" width="10.21875" style="3" customWidth="1"/>
    <col min="14597" max="14597" width="10.88671875" style="3" customWidth="1"/>
    <col min="14598" max="14598" width="7.77734375" style="3" bestFit="1" customWidth="1"/>
    <col min="14599" max="14600" width="8.88671875" style="3"/>
    <col min="14601" max="14601" width="27.77734375" style="3" customWidth="1"/>
    <col min="14602" max="14847" width="8.88671875" style="3"/>
    <col min="14848" max="14848" width="3.88671875" style="3" customWidth="1"/>
    <col min="14849" max="14849" width="34" style="3" customWidth="1"/>
    <col min="14850" max="14850" width="6.6640625" style="3" customWidth="1"/>
    <col min="14851" max="14851" width="6.21875" style="3" customWidth="1"/>
    <col min="14852" max="14852" width="10.21875" style="3" customWidth="1"/>
    <col min="14853" max="14853" width="10.88671875" style="3" customWidth="1"/>
    <col min="14854" max="14854" width="7.77734375" style="3" bestFit="1" customWidth="1"/>
    <col min="14855" max="14856" width="8.88671875" style="3"/>
    <col min="14857" max="14857" width="27.77734375" style="3" customWidth="1"/>
    <col min="14858" max="15103" width="8.88671875" style="3"/>
    <col min="15104" max="15104" width="3.88671875" style="3" customWidth="1"/>
    <col min="15105" max="15105" width="34" style="3" customWidth="1"/>
    <col min="15106" max="15106" width="6.6640625" style="3" customWidth="1"/>
    <col min="15107" max="15107" width="6.21875" style="3" customWidth="1"/>
    <col min="15108" max="15108" width="10.21875" style="3" customWidth="1"/>
    <col min="15109" max="15109" width="10.88671875" style="3" customWidth="1"/>
    <col min="15110" max="15110" width="7.77734375" style="3" bestFit="1" customWidth="1"/>
    <col min="15111" max="15112" width="8.88671875" style="3"/>
    <col min="15113" max="15113" width="27.77734375" style="3" customWidth="1"/>
    <col min="15114" max="15359" width="8.88671875" style="3"/>
    <col min="15360" max="15360" width="3.88671875" style="3" customWidth="1"/>
    <col min="15361" max="15361" width="34" style="3" customWidth="1"/>
    <col min="15362" max="15362" width="6.6640625" style="3" customWidth="1"/>
    <col min="15363" max="15363" width="6.21875" style="3" customWidth="1"/>
    <col min="15364" max="15364" width="10.21875" style="3" customWidth="1"/>
    <col min="15365" max="15365" width="10.88671875" style="3" customWidth="1"/>
    <col min="15366" max="15366" width="7.77734375" style="3" bestFit="1" customWidth="1"/>
    <col min="15367" max="15368" width="8.88671875" style="3"/>
    <col min="15369" max="15369" width="27.77734375" style="3" customWidth="1"/>
    <col min="15370" max="15615" width="8.88671875" style="3"/>
    <col min="15616" max="15616" width="3.88671875" style="3" customWidth="1"/>
    <col min="15617" max="15617" width="34" style="3" customWidth="1"/>
    <col min="15618" max="15618" width="6.6640625" style="3" customWidth="1"/>
    <col min="15619" max="15619" width="6.21875" style="3" customWidth="1"/>
    <col min="15620" max="15620" width="10.21875" style="3" customWidth="1"/>
    <col min="15621" max="15621" width="10.88671875" style="3" customWidth="1"/>
    <col min="15622" max="15622" width="7.77734375" style="3" bestFit="1" customWidth="1"/>
    <col min="15623" max="15624" width="8.88671875" style="3"/>
    <col min="15625" max="15625" width="27.77734375" style="3" customWidth="1"/>
    <col min="15626" max="15871" width="8.88671875" style="3"/>
    <col min="15872" max="15872" width="3.88671875" style="3" customWidth="1"/>
    <col min="15873" max="15873" width="34" style="3" customWidth="1"/>
    <col min="15874" max="15874" width="6.6640625" style="3" customWidth="1"/>
    <col min="15875" max="15875" width="6.21875" style="3" customWidth="1"/>
    <col min="15876" max="15876" width="10.21875" style="3" customWidth="1"/>
    <col min="15877" max="15877" width="10.88671875" style="3" customWidth="1"/>
    <col min="15878" max="15878" width="7.77734375" style="3" bestFit="1" customWidth="1"/>
    <col min="15879" max="15880" width="8.88671875" style="3"/>
    <col min="15881" max="15881" width="27.77734375" style="3" customWidth="1"/>
    <col min="15882" max="16127" width="8.88671875" style="3"/>
    <col min="16128" max="16128" width="3.88671875" style="3" customWidth="1"/>
    <col min="16129" max="16129" width="34" style="3" customWidth="1"/>
    <col min="16130" max="16130" width="6.6640625" style="3" customWidth="1"/>
    <col min="16131" max="16131" width="6.21875" style="3" customWidth="1"/>
    <col min="16132" max="16132" width="10.21875" style="3" customWidth="1"/>
    <col min="16133" max="16133" width="10.88671875" style="3" customWidth="1"/>
    <col min="16134" max="16134" width="7.77734375" style="3" bestFit="1" customWidth="1"/>
    <col min="16135" max="16136" width="8.88671875" style="3"/>
    <col min="16137" max="16137" width="27.77734375" style="3" customWidth="1"/>
    <col min="16138" max="16383" width="8.88671875" style="3"/>
    <col min="16384" max="16384" width="8.88671875" style="3" customWidth="1"/>
  </cols>
  <sheetData>
    <row r="1" spans="1:7" s="1" customFormat="1" ht="26.3">
      <c r="A1" s="27" t="s">
        <v>63</v>
      </c>
      <c r="B1" s="28" t="s">
        <v>62</v>
      </c>
      <c r="C1" s="29" t="s">
        <v>0</v>
      </c>
      <c r="D1" s="29" t="s">
        <v>1</v>
      </c>
      <c r="E1" s="87" t="s">
        <v>2</v>
      </c>
      <c r="F1" s="87" t="s">
        <v>3</v>
      </c>
      <c r="G1" s="132"/>
    </row>
    <row r="2" spans="1:7" s="1" customFormat="1">
      <c r="A2" s="30"/>
      <c r="B2" s="31"/>
      <c r="C2" s="32"/>
      <c r="D2" s="32"/>
      <c r="E2" s="88"/>
      <c r="F2" s="88"/>
      <c r="G2" s="132"/>
    </row>
    <row r="3" spans="1:7" s="1" customFormat="1">
      <c r="A3" s="33">
        <v>1</v>
      </c>
      <c r="B3" s="34" t="s">
        <v>4</v>
      </c>
      <c r="C3" s="32"/>
      <c r="D3" s="35"/>
      <c r="E3" s="89"/>
      <c r="F3" s="89"/>
    </row>
    <row r="4" spans="1:7" s="1" customFormat="1" ht="15.2" customHeight="1">
      <c r="A4" s="36"/>
      <c r="B4" s="31"/>
      <c r="C4" s="32"/>
      <c r="D4" s="37"/>
      <c r="E4" s="90"/>
      <c r="F4" s="91"/>
    </row>
    <row r="5" spans="1:7" ht="144.65">
      <c r="A5" s="38" t="s">
        <v>5</v>
      </c>
      <c r="B5" s="39" t="s">
        <v>8</v>
      </c>
      <c r="C5" s="32"/>
      <c r="D5" s="40"/>
      <c r="E5" s="92"/>
      <c r="F5" s="93"/>
    </row>
    <row r="6" spans="1:7" s="4" customFormat="1">
      <c r="A6" s="38"/>
      <c r="B6" s="41" t="s">
        <v>9</v>
      </c>
      <c r="C6" s="29" t="s">
        <v>10</v>
      </c>
      <c r="D6" s="42">
        <v>0.23</v>
      </c>
      <c r="E6" s="94"/>
      <c r="F6" s="95">
        <f>D6*E6</f>
        <v>0</v>
      </c>
    </row>
    <row r="7" spans="1:7" s="4" customFormat="1">
      <c r="A7" s="38"/>
      <c r="B7" s="43"/>
      <c r="C7" s="32"/>
      <c r="D7" s="44"/>
      <c r="E7" s="92"/>
      <c r="F7" s="93"/>
    </row>
    <row r="8" spans="1:7" ht="105.2">
      <c r="A8" s="38" t="s">
        <v>7</v>
      </c>
      <c r="B8" s="39" t="s">
        <v>152</v>
      </c>
      <c r="C8" s="32"/>
      <c r="D8" s="40"/>
      <c r="E8" s="92"/>
      <c r="F8" s="93"/>
    </row>
    <row r="9" spans="1:7" s="4" customFormat="1">
      <c r="A9" s="38"/>
      <c r="B9" s="45" t="s">
        <v>12</v>
      </c>
      <c r="C9" s="29" t="s">
        <v>10</v>
      </c>
      <c r="D9" s="42">
        <v>0.23</v>
      </c>
      <c r="E9" s="94"/>
      <c r="F9" s="95">
        <f>D9*E9</f>
        <v>0</v>
      </c>
    </row>
    <row r="10" spans="1:7" s="4" customFormat="1">
      <c r="A10" s="38"/>
      <c r="B10" s="45" t="s">
        <v>13</v>
      </c>
      <c r="C10" s="29" t="s">
        <v>10</v>
      </c>
      <c r="D10" s="42">
        <v>0.23</v>
      </c>
      <c r="E10" s="94"/>
      <c r="F10" s="95">
        <f>D10*E10</f>
        <v>0</v>
      </c>
    </row>
    <row r="11" spans="1:7" s="4" customFormat="1">
      <c r="A11" s="38"/>
      <c r="B11" s="45" t="s">
        <v>14</v>
      </c>
      <c r="C11" s="29" t="s">
        <v>10</v>
      </c>
      <c r="D11" s="42">
        <v>0.23</v>
      </c>
      <c r="E11" s="94"/>
      <c r="F11" s="95">
        <f>D11*E11</f>
        <v>0</v>
      </c>
    </row>
    <row r="12" spans="1:7" s="4" customFormat="1">
      <c r="A12" s="38"/>
      <c r="B12" s="43"/>
      <c r="C12" s="32"/>
      <c r="D12" s="44"/>
      <c r="E12" s="92"/>
      <c r="F12" s="93"/>
    </row>
    <row r="13" spans="1:7" ht="78.900000000000006">
      <c r="A13" s="38" t="s">
        <v>11</v>
      </c>
      <c r="B13" s="47" t="s">
        <v>144</v>
      </c>
      <c r="C13" s="32"/>
      <c r="D13" s="40"/>
      <c r="E13" s="92"/>
      <c r="F13" s="93"/>
    </row>
    <row r="14" spans="1:7" s="4" customFormat="1">
      <c r="A14" s="38"/>
      <c r="B14" s="45" t="s">
        <v>115</v>
      </c>
      <c r="C14" s="29" t="s">
        <v>21</v>
      </c>
      <c r="D14" s="42">
        <v>337</v>
      </c>
      <c r="E14" s="94"/>
      <c r="F14" s="95">
        <f>D14*E14</f>
        <v>0</v>
      </c>
    </row>
    <row r="15" spans="1:7" s="4" customFormat="1" ht="17.7" customHeight="1">
      <c r="A15" s="38"/>
      <c r="B15" s="45" t="s">
        <v>116</v>
      </c>
      <c r="C15" s="29" t="s">
        <v>21</v>
      </c>
      <c r="D15" s="42">
        <v>17</v>
      </c>
      <c r="E15" s="94"/>
      <c r="F15" s="95">
        <f>D15*E15</f>
        <v>0</v>
      </c>
    </row>
    <row r="16" spans="1:7" s="4" customFormat="1">
      <c r="A16" s="38"/>
      <c r="B16" s="48"/>
      <c r="C16" s="32"/>
      <c r="D16" s="44"/>
      <c r="E16" s="92"/>
      <c r="F16" s="93"/>
    </row>
    <row r="17" spans="1:6" ht="131.5">
      <c r="A17" s="38" t="s">
        <v>15</v>
      </c>
      <c r="B17" s="47" t="s">
        <v>23</v>
      </c>
      <c r="C17" s="32"/>
      <c r="D17" s="40"/>
      <c r="E17" s="92"/>
      <c r="F17" s="93"/>
    </row>
    <row r="18" spans="1:6" s="4" customFormat="1" ht="27.25" customHeight="1">
      <c r="A18" s="38"/>
      <c r="B18" s="45" t="s">
        <v>24</v>
      </c>
      <c r="C18" s="49" t="s">
        <v>17</v>
      </c>
      <c r="D18" s="42">
        <v>255</v>
      </c>
      <c r="E18" s="94"/>
      <c r="F18" s="95">
        <f>D18*E18</f>
        <v>0</v>
      </c>
    </row>
    <row r="19" spans="1:6" s="4" customFormat="1" ht="27.25" customHeight="1">
      <c r="A19" s="38"/>
      <c r="B19" s="45" t="s">
        <v>117</v>
      </c>
      <c r="C19" s="49" t="s">
        <v>17</v>
      </c>
      <c r="D19" s="42">
        <v>100</v>
      </c>
      <c r="E19" s="94"/>
      <c r="F19" s="95">
        <f>D19*E19</f>
        <v>0</v>
      </c>
    </row>
    <row r="20" spans="1:6" s="4" customFormat="1">
      <c r="A20" s="38"/>
      <c r="B20" s="46"/>
      <c r="C20" s="32"/>
      <c r="D20" s="50"/>
      <c r="E20" s="92"/>
      <c r="F20" s="93"/>
    </row>
    <row r="21" spans="1:6" ht="39.450000000000003">
      <c r="A21" s="38" t="s">
        <v>118</v>
      </c>
      <c r="B21" s="39" t="s">
        <v>108</v>
      </c>
      <c r="C21" s="26"/>
      <c r="D21" s="40"/>
      <c r="E21" s="92"/>
      <c r="F21" s="93"/>
    </row>
    <row r="22" spans="1:6" s="4" customFormat="1">
      <c r="A22" s="38"/>
      <c r="B22" s="45" t="s">
        <v>109</v>
      </c>
      <c r="C22" s="49" t="s">
        <v>18</v>
      </c>
      <c r="D22" s="42">
        <v>3</v>
      </c>
      <c r="E22" s="94"/>
      <c r="F22" s="95">
        <f>D22*E22</f>
        <v>0</v>
      </c>
    </row>
    <row r="23" spans="1:6" s="4" customFormat="1">
      <c r="A23" s="38"/>
      <c r="B23" s="46"/>
      <c r="C23" s="51"/>
      <c r="D23" s="44"/>
      <c r="E23" s="92"/>
      <c r="F23" s="93"/>
    </row>
    <row r="24" spans="1:6" ht="93.6" customHeight="1">
      <c r="A24" s="38" t="s">
        <v>119</v>
      </c>
      <c r="B24" s="39" t="s">
        <v>25</v>
      </c>
      <c r="C24" s="32"/>
      <c r="D24" s="40"/>
      <c r="E24" s="92"/>
      <c r="F24" s="93"/>
    </row>
    <row r="25" spans="1:6" s="4" customFormat="1">
      <c r="A25" s="38"/>
      <c r="B25" s="45" t="s">
        <v>26</v>
      </c>
      <c r="C25" s="29" t="s">
        <v>6</v>
      </c>
      <c r="D25" s="52">
        <v>1</v>
      </c>
      <c r="E25" s="94"/>
      <c r="F25" s="95">
        <f>D25*E25</f>
        <v>0</v>
      </c>
    </row>
    <row r="26" spans="1:6" ht="12.85" customHeight="1">
      <c r="A26" s="38"/>
      <c r="B26" s="53"/>
      <c r="C26" s="32"/>
      <c r="D26" s="40"/>
      <c r="E26" s="92"/>
      <c r="F26" s="93"/>
    </row>
    <row r="27" spans="1:6" ht="106.15" customHeight="1">
      <c r="A27" s="38" t="s">
        <v>19</v>
      </c>
      <c r="B27" s="54" t="s">
        <v>27</v>
      </c>
      <c r="C27" s="32"/>
      <c r="D27" s="44"/>
      <c r="E27" s="92"/>
      <c r="F27" s="93"/>
    </row>
    <row r="28" spans="1:6" s="4" customFormat="1">
      <c r="A28" s="38"/>
      <c r="B28" s="45" t="s">
        <v>26</v>
      </c>
      <c r="C28" s="29" t="s">
        <v>6</v>
      </c>
      <c r="D28" s="52">
        <v>1</v>
      </c>
      <c r="E28" s="94"/>
      <c r="F28" s="95">
        <f>D28*E28</f>
        <v>0</v>
      </c>
    </row>
    <row r="29" spans="1:6" s="11" customFormat="1">
      <c r="A29" s="55"/>
      <c r="B29" s="56"/>
      <c r="C29" s="57"/>
      <c r="D29" s="58"/>
      <c r="E29" s="96"/>
      <c r="F29" s="97"/>
    </row>
    <row r="30" spans="1:6" ht="45.1" customHeight="1">
      <c r="A30" s="38" t="s">
        <v>22</v>
      </c>
      <c r="B30" s="137" t="s">
        <v>157</v>
      </c>
      <c r="C30" s="32"/>
      <c r="D30" s="44"/>
      <c r="E30" s="92"/>
      <c r="F30" s="93"/>
    </row>
    <row r="31" spans="1:6" ht="45.1" customHeight="1">
      <c r="A31" s="38"/>
      <c r="B31" s="75" t="s">
        <v>158</v>
      </c>
      <c r="C31" s="32"/>
      <c r="D31" s="44"/>
      <c r="E31" s="92"/>
      <c r="F31" s="93"/>
    </row>
    <row r="32" spans="1:6" ht="55.75" customHeight="1">
      <c r="A32" s="38"/>
      <c r="B32" s="75" t="s">
        <v>154</v>
      </c>
      <c r="C32" s="32"/>
      <c r="D32" s="44"/>
      <c r="E32" s="92"/>
      <c r="F32" s="93"/>
    </row>
    <row r="33" spans="1:6">
      <c r="A33" s="38"/>
      <c r="B33" s="75" t="s">
        <v>155</v>
      </c>
      <c r="C33" s="32"/>
      <c r="D33" s="44"/>
      <c r="E33" s="92"/>
      <c r="F33" s="93"/>
    </row>
    <row r="34" spans="1:6" ht="39.450000000000003">
      <c r="A34" s="38"/>
      <c r="B34" s="75" t="s">
        <v>156</v>
      </c>
      <c r="C34" s="32"/>
      <c r="D34" s="44"/>
      <c r="E34" s="92"/>
      <c r="F34" s="93"/>
    </row>
    <row r="35" spans="1:6" s="4" customFormat="1">
      <c r="A35" s="38"/>
      <c r="B35" s="136" t="s">
        <v>163</v>
      </c>
      <c r="C35" s="29" t="s">
        <v>18</v>
      </c>
      <c r="D35" s="52">
        <v>7</v>
      </c>
      <c r="E35" s="94"/>
      <c r="F35" s="95">
        <f>D35*E35</f>
        <v>0</v>
      </c>
    </row>
    <row r="36" spans="1:6" s="11" customFormat="1">
      <c r="A36" s="55"/>
      <c r="B36" s="56"/>
      <c r="C36" s="57"/>
      <c r="D36" s="58"/>
      <c r="E36" s="96"/>
      <c r="F36" s="97"/>
    </row>
    <row r="37" spans="1:6" s="1" customFormat="1">
      <c r="A37" s="33">
        <v>1</v>
      </c>
      <c r="B37" s="34" t="s">
        <v>127</v>
      </c>
      <c r="C37" s="32"/>
      <c r="D37" s="37"/>
      <c r="E37" s="98"/>
      <c r="F37" s="99">
        <f>SUM(F4:F36)</f>
        <v>0</v>
      </c>
    </row>
    <row r="38" spans="1:6">
      <c r="A38" s="38"/>
      <c r="B38" s="59"/>
      <c r="C38" s="60"/>
      <c r="D38" s="37"/>
      <c r="E38" s="92"/>
      <c r="F38" s="93"/>
    </row>
    <row r="39" spans="1:6">
      <c r="A39" s="33">
        <v>2</v>
      </c>
      <c r="B39" s="34" t="s">
        <v>28</v>
      </c>
      <c r="C39" s="32"/>
      <c r="D39" s="3"/>
      <c r="E39" s="100"/>
    </row>
    <row r="40" spans="1:6">
      <c r="A40" s="36"/>
      <c r="B40" s="31"/>
      <c r="C40" s="32"/>
      <c r="D40" s="3"/>
      <c r="E40" s="100"/>
    </row>
    <row r="41" spans="1:6" ht="189.25" customHeight="1">
      <c r="A41" s="38" t="s">
        <v>29</v>
      </c>
      <c r="B41" s="25" t="s">
        <v>53</v>
      </c>
      <c r="C41" s="32"/>
      <c r="D41" s="40"/>
      <c r="E41" s="92"/>
      <c r="F41" s="93"/>
    </row>
    <row r="42" spans="1:6" s="4" customFormat="1">
      <c r="A42" s="38"/>
      <c r="B42" s="45" t="s">
        <v>30</v>
      </c>
      <c r="C42" s="29" t="s">
        <v>31</v>
      </c>
      <c r="D42" s="61">
        <v>150</v>
      </c>
      <c r="E42" s="94"/>
      <c r="F42" s="101">
        <f>D42*E42</f>
        <v>0</v>
      </c>
    </row>
    <row r="43" spans="1:6">
      <c r="A43" s="36"/>
      <c r="B43" s="31"/>
      <c r="C43" s="32"/>
      <c r="D43" s="37"/>
      <c r="E43" s="90"/>
      <c r="F43" s="91"/>
    </row>
    <row r="44" spans="1:6" ht="223.55">
      <c r="A44" s="38" t="s">
        <v>32</v>
      </c>
      <c r="B44" s="47" t="s">
        <v>54</v>
      </c>
      <c r="C44" s="32"/>
      <c r="D44" s="40"/>
      <c r="E44" s="92"/>
      <c r="F44" s="93"/>
    </row>
    <row r="45" spans="1:6" s="4" customFormat="1">
      <c r="A45" s="38"/>
      <c r="B45" s="45" t="s">
        <v>30</v>
      </c>
      <c r="C45" s="29" t="s">
        <v>31</v>
      </c>
      <c r="D45" s="62">
        <v>103</v>
      </c>
      <c r="E45" s="94"/>
      <c r="F45" s="101">
        <f>D45*E45</f>
        <v>0</v>
      </c>
    </row>
    <row r="46" spans="1:6" s="6" customFormat="1">
      <c r="A46" s="63"/>
      <c r="B46" s="64"/>
      <c r="C46" s="65"/>
      <c r="D46" s="63"/>
      <c r="E46" s="102"/>
      <c r="F46" s="102"/>
    </row>
    <row r="47" spans="1:6" ht="167.65" customHeight="1">
      <c r="A47" s="38" t="s">
        <v>55</v>
      </c>
      <c r="B47" s="39" t="s">
        <v>34</v>
      </c>
      <c r="C47" s="32"/>
      <c r="D47" s="40"/>
      <c r="E47" s="92"/>
      <c r="F47" s="93"/>
    </row>
    <row r="48" spans="1:6" s="4" customFormat="1">
      <c r="A48" s="66"/>
      <c r="B48" s="45" t="s">
        <v>30</v>
      </c>
      <c r="C48" s="29" t="s">
        <v>31</v>
      </c>
      <c r="D48" s="42">
        <v>12</v>
      </c>
      <c r="E48" s="94"/>
      <c r="F48" s="95">
        <f>D48*E48</f>
        <v>0</v>
      </c>
    </row>
    <row r="49" spans="1:6" s="4" customFormat="1" ht="16.3" customHeight="1">
      <c r="A49" s="66"/>
      <c r="B49" s="67"/>
      <c r="C49" s="32"/>
      <c r="D49" s="44"/>
      <c r="E49" s="92"/>
      <c r="F49" s="93"/>
    </row>
    <row r="50" spans="1:6" ht="92.05">
      <c r="A50" s="38" t="s">
        <v>56</v>
      </c>
      <c r="B50" s="39" t="s">
        <v>35</v>
      </c>
      <c r="C50" s="32"/>
      <c r="D50" s="40"/>
      <c r="E50" s="92"/>
      <c r="F50" s="93"/>
    </row>
    <row r="51" spans="1:6" s="4" customFormat="1">
      <c r="A51" s="66"/>
      <c r="B51" s="45" t="s">
        <v>16</v>
      </c>
      <c r="C51" s="29" t="s">
        <v>17</v>
      </c>
      <c r="D51" s="68">
        <v>913</v>
      </c>
      <c r="E51" s="103"/>
      <c r="F51" s="104">
        <f>D51*E51</f>
        <v>0</v>
      </c>
    </row>
    <row r="52" spans="1:6" s="4" customFormat="1">
      <c r="A52" s="66"/>
      <c r="B52" s="46"/>
      <c r="C52" s="32"/>
      <c r="D52" s="44"/>
      <c r="E52" s="92"/>
      <c r="F52" s="93"/>
    </row>
    <row r="53" spans="1:6" ht="96.45" customHeight="1">
      <c r="A53" s="38" t="s">
        <v>33</v>
      </c>
      <c r="B53" s="39" t="s">
        <v>36</v>
      </c>
      <c r="C53" s="32"/>
      <c r="D53" s="40"/>
      <c r="E53" s="92"/>
      <c r="F53" s="93"/>
    </row>
    <row r="54" spans="1:6" s="4" customFormat="1">
      <c r="A54" s="66"/>
      <c r="B54" s="45" t="s">
        <v>16</v>
      </c>
      <c r="C54" s="29" t="s">
        <v>17</v>
      </c>
      <c r="D54" s="68">
        <v>568</v>
      </c>
      <c r="E54" s="103"/>
      <c r="F54" s="104">
        <f>D54*E54</f>
        <v>0</v>
      </c>
    </row>
    <row r="55" spans="1:6" s="4" customFormat="1">
      <c r="A55" s="66"/>
      <c r="B55" s="46"/>
      <c r="C55" s="32"/>
      <c r="D55" s="69"/>
      <c r="E55" s="105"/>
      <c r="F55" s="106"/>
    </row>
    <row r="56" spans="1:6" ht="28.5" customHeight="1">
      <c r="A56" s="38" t="s">
        <v>159</v>
      </c>
      <c r="B56" s="137" t="s">
        <v>160</v>
      </c>
      <c r="C56" s="32"/>
      <c r="D56" s="44"/>
      <c r="E56" s="92"/>
      <c r="F56" s="93"/>
    </row>
    <row r="57" spans="1:6" ht="52.6">
      <c r="A57" s="38"/>
      <c r="B57" s="75" t="s">
        <v>161</v>
      </c>
      <c r="C57" s="32"/>
      <c r="D57" s="44"/>
      <c r="E57" s="92"/>
      <c r="F57" s="93"/>
    </row>
    <row r="58" spans="1:6" ht="26.3">
      <c r="A58" s="38"/>
      <c r="B58" s="75" t="s">
        <v>162</v>
      </c>
      <c r="C58" s="32"/>
      <c r="D58" s="44"/>
      <c r="E58" s="92"/>
      <c r="F58" s="93"/>
    </row>
    <row r="59" spans="1:6" s="4" customFormat="1" ht="12.85" customHeight="1">
      <c r="A59" s="38"/>
      <c r="B59" s="136" t="s">
        <v>163</v>
      </c>
      <c r="C59" s="29" t="s">
        <v>18</v>
      </c>
      <c r="D59" s="52">
        <v>7</v>
      </c>
      <c r="E59" s="94"/>
      <c r="F59" s="95">
        <f>D59*E59</f>
        <v>0</v>
      </c>
    </row>
    <row r="60" spans="1:6" s="11" customFormat="1">
      <c r="A60" s="55"/>
      <c r="B60" s="56"/>
      <c r="C60" s="57"/>
      <c r="D60" s="58"/>
      <c r="E60" s="96"/>
      <c r="F60" s="97"/>
    </row>
    <row r="61" spans="1:6" s="1" customFormat="1">
      <c r="A61" s="33">
        <v>2</v>
      </c>
      <c r="B61" s="34" t="s">
        <v>128</v>
      </c>
      <c r="C61" s="32"/>
      <c r="D61" s="37"/>
      <c r="E61" s="98"/>
      <c r="F61" s="99">
        <f>SUM(F40:F60)</f>
        <v>0</v>
      </c>
    </row>
    <row r="62" spans="1:6">
      <c r="C62" s="70"/>
      <c r="D62" s="40"/>
    </row>
    <row r="63" spans="1:6">
      <c r="A63" s="33">
        <v>3</v>
      </c>
      <c r="B63" s="34" t="s">
        <v>37</v>
      </c>
      <c r="C63" s="32"/>
      <c r="D63" s="3"/>
      <c r="E63" s="100"/>
    </row>
    <row r="64" spans="1:6">
      <c r="A64" s="36"/>
      <c r="B64" s="31"/>
      <c r="C64" s="32"/>
      <c r="D64" s="37"/>
      <c r="E64" s="90"/>
      <c r="F64" s="91"/>
    </row>
    <row r="65" spans="1:7" ht="196.3" customHeight="1">
      <c r="A65" s="38" t="s">
        <v>38</v>
      </c>
      <c r="B65" s="47" t="s">
        <v>39</v>
      </c>
      <c r="C65" s="32"/>
      <c r="D65" s="40"/>
      <c r="E65" s="92"/>
      <c r="F65" s="93"/>
    </row>
    <row r="66" spans="1:7" s="4" customFormat="1">
      <c r="A66" s="36"/>
      <c r="B66" s="45" t="s">
        <v>20</v>
      </c>
      <c r="C66" s="29" t="s">
        <v>21</v>
      </c>
      <c r="D66" s="42">
        <v>240</v>
      </c>
      <c r="E66" s="94"/>
      <c r="F66" s="95">
        <f>D66*E66</f>
        <v>0</v>
      </c>
    </row>
    <row r="67" spans="1:7">
      <c r="A67" s="36"/>
      <c r="B67" s="31"/>
      <c r="C67" s="32"/>
      <c r="D67" s="37"/>
      <c r="E67" s="98"/>
      <c r="F67" s="93"/>
    </row>
    <row r="68" spans="1:7" ht="157.80000000000001">
      <c r="A68" s="38" t="s">
        <v>40</v>
      </c>
      <c r="B68" s="47" t="s">
        <v>41</v>
      </c>
      <c r="C68" s="32"/>
      <c r="D68" s="40"/>
      <c r="E68" s="92"/>
      <c r="F68" s="93"/>
    </row>
    <row r="69" spans="1:7" s="4" customFormat="1">
      <c r="A69" s="36"/>
      <c r="B69" s="45" t="s">
        <v>20</v>
      </c>
      <c r="C69" s="29" t="s">
        <v>21</v>
      </c>
      <c r="D69" s="42">
        <v>221</v>
      </c>
      <c r="E69" s="94"/>
      <c r="F69" s="95">
        <f>D69*E69</f>
        <v>0</v>
      </c>
    </row>
    <row r="70" spans="1:7" s="4" customFormat="1">
      <c r="A70" s="36"/>
      <c r="B70" s="46"/>
      <c r="C70" s="32"/>
      <c r="D70" s="44"/>
      <c r="E70" s="92"/>
      <c r="F70" s="93"/>
    </row>
    <row r="71" spans="1:7" s="1" customFormat="1">
      <c r="A71" s="33">
        <v>3</v>
      </c>
      <c r="B71" s="34" t="s">
        <v>129</v>
      </c>
      <c r="C71" s="32"/>
      <c r="D71" s="37"/>
      <c r="E71" s="98"/>
      <c r="F71" s="99">
        <f>SUM(F64:F70)</f>
        <v>0</v>
      </c>
    </row>
    <row r="72" spans="1:7">
      <c r="C72" s="70"/>
      <c r="D72" s="40"/>
    </row>
    <row r="73" spans="1:7">
      <c r="A73" s="71">
        <v>4</v>
      </c>
      <c r="B73" s="34" t="s">
        <v>42</v>
      </c>
      <c r="C73" s="32"/>
      <c r="D73" s="3"/>
      <c r="E73" s="100"/>
    </row>
    <row r="74" spans="1:7" s="9" customFormat="1">
      <c r="A74" s="36"/>
      <c r="B74" s="31"/>
      <c r="C74" s="32"/>
      <c r="D74" s="37"/>
      <c r="E74" s="98"/>
      <c r="F74" s="93"/>
    </row>
    <row r="75" spans="1:7" ht="168.45" customHeight="1">
      <c r="A75" s="36" t="s">
        <v>43</v>
      </c>
      <c r="B75" s="39" t="s">
        <v>125</v>
      </c>
      <c r="C75" s="32"/>
      <c r="D75" s="40"/>
      <c r="E75" s="92"/>
      <c r="F75" s="93"/>
    </row>
    <row r="76" spans="1:7" s="4" customFormat="1">
      <c r="A76" s="36"/>
      <c r="B76" s="45" t="s">
        <v>30</v>
      </c>
      <c r="C76" s="72" t="s">
        <v>31</v>
      </c>
      <c r="D76" s="42">
        <v>171</v>
      </c>
      <c r="E76" s="94"/>
      <c r="F76" s="95">
        <f>D76*E76</f>
        <v>0</v>
      </c>
      <c r="G76" s="133"/>
    </row>
    <row r="77" spans="1:7" s="10" customFormat="1">
      <c r="A77" s="31"/>
      <c r="B77" s="5"/>
      <c r="C77" s="32"/>
      <c r="D77" s="73"/>
      <c r="E77" s="107"/>
      <c r="F77" s="107"/>
    </row>
    <row r="78" spans="1:7" s="1" customFormat="1">
      <c r="A78" s="33">
        <v>4</v>
      </c>
      <c r="B78" s="34" t="s">
        <v>130</v>
      </c>
      <c r="C78" s="32"/>
      <c r="D78" s="37"/>
      <c r="E78" s="98"/>
      <c r="F78" s="99">
        <f>SUM(F74:F77)</f>
        <v>0</v>
      </c>
    </row>
    <row r="79" spans="1:7" s="1" customFormat="1">
      <c r="A79" s="36"/>
      <c r="B79" s="31"/>
      <c r="C79" s="32"/>
      <c r="D79" s="37"/>
      <c r="E79" s="98"/>
      <c r="F79" s="108"/>
    </row>
    <row r="80" spans="1:7">
      <c r="A80" s="33">
        <v>5</v>
      </c>
      <c r="B80" s="34" t="s">
        <v>44</v>
      </c>
      <c r="C80" s="32"/>
      <c r="D80" s="3"/>
      <c r="E80" s="100"/>
    </row>
    <row r="81" spans="1:6" s="9" customFormat="1">
      <c r="A81" s="36"/>
      <c r="B81" s="31"/>
      <c r="C81" s="32"/>
      <c r="D81" s="37"/>
      <c r="E81" s="98"/>
      <c r="F81" s="93"/>
    </row>
    <row r="82" spans="1:6" ht="166.7" customHeight="1">
      <c r="A82" s="38" t="s">
        <v>45</v>
      </c>
      <c r="B82" s="47" t="s">
        <v>120</v>
      </c>
      <c r="C82" s="32"/>
      <c r="D82" s="40"/>
      <c r="E82" s="92"/>
      <c r="F82" s="93"/>
    </row>
    <row r="83" spans="1:6" s="4" customFormat="1">
      <c r="A83" s="36"/>
      <c r="B83" s="45" t="s">
        <v>16</v>
      </c>
      <c r="C83" s="29" t="s">
        <v>17</v>
      </c>
      <c r="D83" s="42">
        <v>165</v>
      </c>
      <c r="E83" s="94"/>
      <c r="F83" s="95">
        <f>D83*E83</f>
        <v>0</v>
      </c>
    </row>
    <row r="84" spans="1:6" s="4" customFormat="1">
      <c r="A84" s="36"/>
      <c r="B84" s="46"/>
      <c r="C84" s="32"/>
      <c r="D84" s="44"/>
      <c r="E84" s="92"/>
      <c r="F84" s="93"/>
    </row>
    <row r="85" spans="1:6" ht="167.65" customHeight="1">
      <c r="A85" s="38" t="s">
        <v>148</v>
      </c>
      <c r="B85" s="47" t="s">
        <v>57</v>
      </c>
      <c r="C85" s="32"/>
      <c r="D85" s="40"/>
      <c r="E85" s="92"/>
      <c r="F85" s="93"/>
    </row>
    <row r="86" spans="1:6" s="4" customFormat="1">
      <c r="A86" s="36"/>
      <c r="B86" s="45" t="s">
        <v>16</v>
      </c>
      <c r="C86" s="29" t="s">
        <v>17</v>
      </c>
      <c r="D86" s="42">
        <v>473</v>
      </c>
      <c r="E86" s="94"/>
      <c r="F86" s="95">
        <f>D86*E86</f>
        <v>0</v>
      </c>
    </row>
    <row r="87" spans="1:6">
      <c r="A87" s="36"/>
      <c r="C87" s="32"/>
      <c r="D87" s="40"/>
      <c r="E87" s="92"/>
      <c r="F87" s="93"/>
    </row>
    <row r="88" spans="1:6" s="1" customFormat="1">
      <c r="A88" s="33">
        <v>5</v>
      </c>
      <c r="B88" s="34" t="s">
        <v>131</v>
      </c>
      <c r="C88" s="32"/>
      <c r="D88" s="37"/>
      <c r="E88" s="98"/>
      <c r="F88" s="99">
        <f>SUM(F81:F87)</f>
        <v>0</v>
      </c>
    </row>
    <row r="89" spans="1:6">
      <c r="A89" s="36"/>
      <c r="C89" s="32"/>
      <c r="D89" s="40"/>
      <c r="E89" s="92"/>
      <c r="F89" s="93"/>
    </row>
    <row r="90" spans="1:6">
      <c r="A90" s="33">
        <v>6</v>
      </c>
      <c r="B90" s="34" t="s">
        <v>46</v>
      </c>
      <c r="C90" s="32"/>
      <c r="D90" s="3"/>
      <c r="E90" s="100"/>
    </row>
    <row r="91" spans="1:6">
      <c r="A91" s="36"/>
      <c r="C91" s="32"/>
      <c r="D91" s="40"/>
      <c r="E91" s="92"/>
      <c r="F91" s="93"/>
    </row>
    <row r="92" spans="1:6" s="1" customFormat="1" ht="135.1" customHeight="1">
      <c r="A92" s="31" t="s">
        <v>114</v>
      </c>
      <c r="B92" s="47" t="s">
        <v>64</v>
      </c>
      <c r="C92" s="60"/>
      <c r="D92" s="37"/>
      <c r="E92" s="93"/>
      <c r="F92" s="109"/>
    </row>
    <row r="93" spans="1:6" s="4" customFormat="1">
      <c r="A93" s="38"/>
      <c r="B93" s="45" t="s">
        <v>9</v>
      </c>
      <c r="C93" s="29" t="s">
        <v>10</v>
      </c>
      <c r="D93" s="42">
        <v>0.23</v>
      </c>
      <c r="E93" s="94"/>
      <c r="F93" s="95">
        <f>D93*E93</f>
        <v>0</v>
      </c>
    </row>
    <row r="94" spans="1:6" s="4" customFormat="1">
      <c r="A94" s="38"/>
      <c r="B94" s="46"/>
      <c r="C94" s="32"/>
      <c r="D94" s="44"/>
      <c r="E94" s="92"/>
      <c r="F94" s="93"/>
    </row>
    <row r="95" spans="1:6" s="1" customFormat="1" ht="135.1" customHeight="1">
      <c r="A95" s="31" t="s">
        <v>58</v>
      </c>
      <c r="B95" s="47" t="s">
        <v>147</v>
      </c>
      <c r="C95" s="60"/>
      <c r="D95" s="37"/>
      <c r="E95" s="93"/>
      <c r="F95" s="109"/>
    </row>
    <row r="96" spans="1:6" s="4" customFormat="1">
      <c r="A96" s="38"/>
      <c r="B96" s="45" t="s">
        <v>146</v>
      </c>
      <c r="C96" s="29" t="s">
        <v>31</v>
      </c>
      <c r="D96" s="42">
        <v>84</v>
      </c>
      <c r="E96" s="94"/>
      <c r="F96" s="95">
        <f>D96*E96</f>
        <v>0</v>
      </c>
    </row>
    <row r="97" spans="1:7" s="4" customFormat="1">
      <c r="A97" s="38"/>
      <c r="B97" s="46"/>
      <c r="C97" s="32"/>
      <c r="D97" s="44"/>
      <c r="E97" s="92"/>
      <c r="F97" s="93"/>
    </row>
    <row r="98" spans="1:7" s="22" customFormat="1" ht="78.599999999999994" customHeight="1">
      <c r="A98" s="143" t="s">
        <v>149</v>
      </c>
      <c r="B98" s="135" t="s">
        <v>151</v>
      </c>
      <c r="C98" s="10"/>
      <c r="D98" s="74"/>
      <c r="E98" s="107"/>
      <c r="F98" s="107"/>
    </row>
    <row r="99" spans="1:7" s="22" customFormat="1" ht="21.3" customHeight="1">
      <c r="A99" s="143"/>
      <c r="B99" s="75" t="s">
        <v>111</v>
      </c>
      <c r="C99" s="10"/>
      <c r="D99" s="74"/>
      <c r="E99" s="107"/>
      <c r="F99" s="107"/>
    </row>
    <row r="100" spans="1:7" s="22" customFormat="1" ht="19.75" customHeight="1">
      <c r="A100" s="31"/>
      <c r="B100" s="76" t="s">
        <v>113</v>
      </c>
      <c r="C100" s="49" t="s">
        <v>112</v>
      </c>
      <c r="D100" s="23">
        <v>5</v>
      </c>
      <c r="E100" s="110"/>
      <c r="F100" s="95">
        <f>D100*E100</f>
        <v>0</v>
      </c>
      <c r="G100" s="134"/>
    </row>
    <row r="101" spans="1:7" s="24" customFormat="1" ht="11.9">
      <c r="E101" s="111"/>
      <c r="F101" s="111"/>
    </row>
    <row r="102" spans="1:7">
      <c r="A102" s="33">
        <v>6</v>
      </c>
      <c r="B102" s="34" t="s">
        <v>132</v>
      </c>
      <c r="C102" s="32"/>
      <c r="D102" s="37"/>
      <c r="E102" s="98"/>
      <c r="F102" s="99">
        <f>SUM(F91:F101)</f>
        <v>0</v>
      </c>
    </row>
    <row r="103" spans="1:7" s="1" customFormat="1">
      <c r="A103" s="36"/>
      <c r="B103" s="31"/>
      <c r="C103" s="32"/>
      <c r="D103" s="37"/>
      <c r="E103" s="98"/>
      <c r="F103" s="108"/>
    </row>
    <row r="104" spans="1:7">
      <c r="A104" s="33">
        <v>7</v>
      </c>
      <c r="B104" s="34" t="s">
        <v>48</v>
      </c>
      <c r="C104" s="32"/>
      <c r="D104" s="3"/>
      <c r="E104" s="100"/>
    </row>
    <row r="105" spans="1:7">
      <c r="A105" s="36"/>
      <c r="B105" s="31"/>
      <c r="C105" s="32"/>
      <c r="D105" s="37"/>
      <c r="E105" s="90"/>
      <c r="F105" s="112"/>
    </row>
    <row r="106" spans="1:7" ht="184.1">
      <c r="A106" s="36" t="s">
        <v>49</v>
      </c>
      <c r="B106" s="39" t="s">
        <v>123</v>
      </c>
      <c r="C106" s="32"/>
      <c r="D106" s="40"/>
      <c r="E106" s="92"/>
      <c r="F106" s="93"/>
    </row>
    <row r="107" spans="1:7" s="4" customFormat="1">
      <c r="A107" s="36"/>
      <c r="B107" s="45" t="s">
        <v>124</v>
      </c>
      <c r="C107" s="29" t="s">
        <v>18</v>
      </c>
      <c r="D107" s="52">
        <v>1</v>
      </c>
      <c r="E107" s="94"/>
      <c r="F107" s="95">
        <f>D107*E107</f>
        <v>0</v>
      </c>
    </row>
    <row r="108" spans="1:7" s="4" customFormat="1">
      <c r="A108" s="36"/>
      <c r="B108" s="45"/>
      <c r="C108" s="32"/>
      <c r="D108" s="50"/>
      <c r="E108" s="92"/>
      <c r="F108" s="93"/>
    </row>
    <row r="109" spans="1:7" ht="198.35" customHeight="1">
      <c r="A109" s="36" t="s">
        <v>47</v>
      </c>
      <c r="B109" s="39" t="s">
        <v>122</v>
      </c>
      <c r="C109" s="32"/>
      <c r="D109" s="40"/>
      <c r="E109" s="92"/>
      <c r="F109" s="93"/>
    </row>
    <row r="110" spans="1:7" s="4" customFormat="1">
      <c r="A110" s="36"/>
      <c r="B110" s="39" t="s">
        <v>126</v>
      </c>
      <c r="C110" s="49" t="s">
        <v>21</v>
      </c>
      <c r="D110" s="42">
        <v>5</v>
      </c>
      <c r="E110" s="94"/>
      <c r="F110" s="95">
        <f>D110*E110</f>
        <v>0</v>
      </c>
    </row>
    <row r="111" spans="1:7" s="4" customFormat="1" ht="26.3">
      <c r="A111" s="36"/>
      <c r="B111" s="39" t="s">
        <v>121</v>
      </c>
      <c r="C111" s="49" t="s">
        <v>21</v>
      </c>
      <c r="D111" s="42">
        <v>20</v>
      </c>
      <c r="E111" s="94"/>
      <c r="F111" s="95">
        <f>D111*E111</f>
        <v>0</v>
      </c>
    </row>
    <row r="112" spans="1:7">
      <c r="C112" s="70"/>
      <c r="D112" s="40"/>
    </row>
    <row r="113" spans="1:6" ht="149.80000000000001" customHeight="1">
      <c r="A113" s="38" t="s">
        <v>59</v>
      </c>
      <c r="B113" s="39" t="s">
        <v>60</v>
      </c>
      <c r="C113" s="32"/>
      <c r="D113" s="40"/>
      <c r="E113" s="92"/>
      <c r="F113" s="93"/>
    </row>
    <row r="114" spans="1:6" s="4" customFormat="1" ht="26.3">
      <c r="A114" s="36"/>
      <c r="B114" s="39" t="s">
        <v>51</v>
      </c>
      <c r="C114" s="49" t="s">
        <v>21</v>
      </c>
      <c r="D114" s="42">
        <v>3</v>
      </c>
      <c r="E114" s="94"/>
      <c r="F114" s="95">
        <f>D114*E114</f>
        <v>0</v>
      </c>
    </row>
    <row r="115" spans="1:6" s="4" customFormat="1">
      <c r="A115" s="36"/>
      <c r="B115" s="53"/>
      <c r="C115" s="32"/>
      <c r="D115" s="44"/>
      <c r="E115" s="92"/>
      <c r="F115" s="93"/>
    </row>
    <row r="116" spans="1:6" ht="118.2" customHeight="1">
      <c r="A116" s="36" t="s">
        <v>50</v>
      </c>
      <c r="B116" s="47" t="s">
        <v>61</v>
      </c>
      <c r="C116" s="26"/>
      <c r="D116" s="40"/>
      <c r="E116" s="92"/>
      <c r="F116" s="93"/>
    </row>
    <row r="117" spans="1:6" s="4" customFormat="1">
      <c r="A117" s="36"/>
      <c r="B117" s="45" t="s">
        <v>16</v>
      </c>
      <c r="C117" s="49" t="s">
        <v>17</v>
      </c>
      <c r="D117" s="42">
        <v>40</v>
      </c>
      <c r="E117" s="94"/>
      <c r="F117" s="95">
        <f>D117*E117</f>
        <v>0</v>
      </c>
    </row>
    <row r="118" spans="1:6" s="4" customFormat="1">
      <c r="A118" s="36"/>
      <c r="B118" s="53"/>
      <c r="C118" s="32"/>
      <c r="D118" s="44"/>
      <c r="E118" s="92"/>
      <c r="F118" s="93"/>
    </row>
    <row r="119" spans="1:6" ht="150.75" customHeight="1">
      <c r="A119" s="38" t="s">
        <v>150</v>
      </c>
      <c r="B119" s="39" t="s">
        <v>153</v>
      </c>
      <c r="C119" s="32"/>
      <c r="D119" s="40"/>
      <c r="E119" s="92"/>
      <c r="F119" s="93"/>
    </row>
    <row r="120" spans="1:6" s="4" customFormat="1">
      <c r="A120" s="36"/>
      <c r="B120" s="39" t="s">
        <v>52</v>
      </c>
      <c r="C120" s="29" t="s">
        <v>18</v>
      </c>
      <c r="D120" s="52">
        <v>1</v>
      </c>
      <c r="E120" s="94"/>
      <c r="F120" s="95">
        <f>D120*E120</f>
        <v>0</v>
      </c>
    </row>
    <row r="121" spans="1:6" s="4" customFormat="1">
      <c r="A121" s="36"/>
      <c r="B121" s="53"/>
      <c r="C121" s="32"/>
      <c r="D121" s="50"/>
      <c r="E121" s="92"/>
      <c r="F121" s="93"/>
    </row>
    <row r="122" spans="1:6" s="1" customFormat="1">
      <c r="A122" s="33">
        <v>7</v>
      </c>
      <c r="B122" s="34" t="s">
        <v>133</v>
      </c>
      <c r="C122" s="32"/>
      <c r="D122" s="37"/>
      <c r="E122" s="98"/>
      <c r="F122" s="99">
        <f>SUM(F106:F121)</f>
        <v>0</v>
      </c>
    </row>
    <row r="123" spans="1:6" s="1" customFormat="1">
      <c r="A123" s="36"/>
      <c r="B123" s="31"/>
      <c r="C123" s="32"/>
      <c r="D123" s="37"/>
      <c r="E123" s="98"/>
      <c r="F123" s="108"/>
    </row>
    <row r="124" spans="1:6">
      <c r="B124" s="77" t="s">
        <v>65</v>
      </c>
      <c r="C124" s="70"/>
      <c r="D124" s="78"/>
      <c r="E124" s="107"/>
      <c r="F124" s="113"/>
    </row>
    <row r="125" spans="1:6">
      <c r="C125" s="70"/>
      <c r="D125" s="78"/>
      <c r="E125" s="107"/>
      <c r="F125" s="113"/>
    </row>
    <row r="126" spans="1:6">
      <c r="A126" s="79">
        <v>1</v>
      </c>
      <c r="B126" s="77" t="s">
        <v>134</v>
      </c>
      <c r="C126" s="80"/>
      <c r="D126" s="81"/>
      <c r="E126" s="114"/>
      <c r="F126" s="115">
        <f>F37</f>
        <v>0</v>
      </c>
    </row>
    <row r="127" spans="1:6">
      <c r="A127" s="79">
        <v>2</v>
      </c>
      <c r="B127" s="77" t="s">
        <v>128</v>
      </c>
      <c r="C127" s="80"/>
      <c r="D127" s="81"/>
      <c r="E127" s="114"/>
      <c r="F127" s="115">
        <f>F61</f>
        <v>0</v>
      </c>
    </row>
    <row r="128" spans="1:6">
      <c r="A128" s="79">
        <v>3</v>
      </c>
      <c r="B128" s="77" t="s">
        <v>129</v>
      </c>
      <c r="C128" s="80"/>
      <c r="D128" s="81"/>
      <c r="E128" s="114"/>
      <c r="F128" s="115">
        <f>F71</f>
        <v>0</v>
      </c>
    </row>
    <row r="129" spans="1:6">
      <c r="A129" s="79">
        <v>4</v>
      </c>
      <c r="B129" s="77" t="s">
        <v>135</v>
      </c>
      <c r="C129" s="80"/>
      <c r="D129" s="81"/>
      <c r="E129" s="114"/>
      <c r="F129" s="115">
        <f>F78</f>
        <v>0</v>
      </c>
    </row>
    <row r="130" spans="1:6">
      <c r="A130" s="79">
        <v>5</v>
      </c>
      <c r="B130" s="77" t="s">
        <v>131</v>
      </c>
      <c r="C130" s="80"/>
      <c r="D130" s="81"/>
      <c r="E130" s="114"/>
      <c r="F130" s="115">
        <f>F88</f>
        <v>0</v>
      </c>
    </row>
    <row r="131" spans="1:6">
      <c r="A131" s="79">
        <v>6</v>
      </c>
      <c r="B131" s="77" t="s">
        <v>132</v>
      </c>
      <c r="C131" s="82"/>
      <c r="D131" s="83"/>
      <c r="E131" s="116"/>
      <c r="F131" s="115">
        <f>F102</f>
        <v>0</v>
      </c>
    </row>
    <row r="132" spans="1:6">
      <c r="A132" s="79">
        <v>7</v>
      </c>
      <c r="B132" s="77" t="s">
        <v>136</v>
      </c>
      <c r="C132" s="84"/>
      <c r="D132" s="81"/>
      <c r="E132" s="114"/>
      <c r="F132" s="115">
        <f>F122</f>
        <v>0</v>
      </c>
    </row>
    <row r="133" spans="1:6">
      <c r="C133" s="70"/>
      <c r="D133" s="78"/>
      <c r="E133" s="107"/>
      <c r="F133" s="117"/>
    </row>
    <row r="134" spans="1:6">
      <c r="B134" s="77" t="s">
        <v>137</v>
      </c>
      <c r="C134" s="70"/>
      <c r="D134" s="78"/>
      <c r="E134" s="107"/>
      <c r="F134" s="118">
        <f>SUM(F126:F132)</f>
        <v>0</v>
      </c>
    </row>
    <row r="135" spans="1:6" ht="13.8" customHeight="1">
      <c r="B135" s="85"/>
      <c r="C135" s="70"/>
      <c r="D135" s="78"/>
      <c r="E135" s="107"/>
      <c r="F135" s="119"/>
    </row>
    <row r="136" spans="1:6">
      <c r="B136" s="39" t="s">
        <v>72</v>
      </c>
      <c r="C136" s="70"/>
      <c r="D136" s="86"/>
      <c r="E136" s="119"/>
      <c r="F136" s="118">
        <f>F134*0.25</f>
        <v>0</v>
      </c>
    </row>
    <row r="137" spans="1:6">
      <c r="B137" s="39" t="s">
        <v>73</v>
      </c>
      <c r="C137" s="70"/>
      <c r="D137" s="44"/>
      <c r="E137" s="108"/>
      <c r="F137" s="99">
        <f>F134+F136</f>
        <v>0</v>
      </c>
    </row>
    <row r="138" spans="1:6">
      <c r="C138" s="70"/>
      <c r="D138" s="40"/>
    </row>
    <row r="139" spans="1:6">
      <c r="C139" s="70"/>
      <c r="D139" s="40"/>
    </row>
    <row r="140" spans="1:6" ht="18" customHeight="1">
      <c r="A140" s="79"/>
      <c r="C140" s="120"/>
      <c r="D140" s="121"/>
      <c r="E140" s="107"/>
      <c r="F140" s="122" t="s">
        <v>138</v>
      </c>
    </row>
    <row r="141" spans="1:6">
      <c r="A141" s="79"/>
      <c r="B141" s="123" t="s">
        <v>139</v>
      </c>
      <c r="C141" s="124"/>
      <c r="D141" s="125"/>
      <c r="E141" s="126"/>
      <c r="F141" s="127">
        <f>F134*7.5345</f>
        <v>0</v>
      </c>
    </row>
    <row r="142" spans="1:6">
      <c r="A142" s="79"/>
      <c r="B142" s="123" t="s">
        <v>140</v>
      </c>
      <c r="C142" s="124"/>
      <c r="D142" s="125"/>
      <c r="E142" s="126"/>
      <c r="F142" s="127">
        <f>F141*0.25</f>
        <v>0</v>
      </c>
    </row>
    <row r="143" spans="1:6">
      <c r="A143" s="79"/>
      <c r="B143" s="46"/>
      <c r="C143" s="128"/>
      <c r="D143" s="129"/>
      <c r="E143" s="130"/>
      <c r="F143" s="131"/>
    </row>
    <row r="144" spans="1:6">
      <c r="A144" s="79"/>
      <c r="B144" s="123" t="s">
        <v>141</v>
      </c>
      <c r="C144" s="128"/>
      <c r="D144" s="129"/>
      <c r="E144" s="130"/>
      <c r="F144" s="127">
        <f>F142+F141</f>
        <v>0</v>
      </c>
    </row>
  </sheetData>
  <mergeCells count="1">
    <mergeCell ref="A98:A99"/>
  </mergeCells>
  <phoneticPr fontId="23" type="noConversion"/>
  <pageMargins left="0.9055118110236221" right="0.51181102362204722" top="0.74803149606299213" bottom="0.74803149606299213" header="0.31496062992125984" footer="0.31496062992125984"/>
  <pageSetup paperSize="9" scale="90" firstPageNumber="4" orientation="portrait" useFirstPageNumber="1" r:id="rId1"/>
  <headerFooter>
    <oddHeader xml:space="preserve">&amp;C&amp;"-,Bold"&amp;10PROMETNICA
</oddHeader>
    <oddFooter>&amp;LTroškovnik - Izgradnja nogostupa - Ulica Stjepana Radića u Općini Povljana&amp;R&amp;P</oddFooter>
  </headerFooter>
  <rowBreaks count="9" manualBreakCount="9">
    <brk id="19" max="5" man="1"/>
    <brk id="38" max="5" man="1"/>
    <brk id="62" max="5" man="1"/>
    <brk id="72" max="16383" man="1"/>
    <brk id="79" max="5" man="1"/>
    <brk id="89" max="16383" man="1"/>
    <brk id="103" max="16383" man="1"/>
    <brk id="115" max="5" man="1"/>
    <brk id="12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NASLOV</vt:lpstr>
      <vt:lpstr>OPĆE NAPOMENE</vt:lpstr>
      <vt:lpstr>A) PROMETNICA</vt:lpstr>
      <vt:lpstr>'A) PROMETNICA'!Print_Area</vt:lpstr>
      <vt:lpstr>NASLOV!Print_Area</vt:lpstr>
      <vt:lpstr>'OPĆE NAPOMENE'!Print_Area</vt:lpstr>
      <vt:lpstr>'A) PROMETNICA'!Print_Titles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Marina Mandra</cp:lastModifiedBy>
  <cp:lastPrinted>2023-07-12T08:29:33Z</cp:lastPrinted>
  <dcterms:created xsi:type="dcterms:W3CDTF">2021-07-25T15:50:23Z</dcterms:created>
  <dcterms:modified xsi:type="dcterms:W3CDTF">2023-07-18T13:16:11Z</dcterms:modified>
</cp:coreProperties>
</file>